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4" sheetId="23" r:id="rId1"/>
    <sheet name="Zał. nr 5" sheetId="24" r:id="rId2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E22" i="24" l="1"/>
  <c r="E40" i="24" s="1"/>
  <c r="G29" i="24"/>
  <c r="G30" i="24"/>
  <c r="G31" i="24"/>
  <c r="G32" i="24"/>
  <c r="G33" i="24"/>
  <c r="G34" i="24"/>
  <c r="G35" i="24"/>
  <c r="G36" i="24"/>
  <c r="G37" i="24"/>
  <c r="G38" i="24"/>
  <c r="G39" i="24"/>
  <c r="G28" i="24"/>
  <c r="F27" i="24"/>
  <c r="F22" i="24" s="1"/>
  <c r="F40" i="24" s="1"/>
  <c r="E27" i="24"/>
  <c r="G25" i="24"/>
  <c r="G26" i="24"/>
  <c r="G24" i="24"/>
  <c r="F23" i="24"/>
  <c r="E23" i="24"/>
  <c r="F17" i="24"/>
  <c r="G17" i="24"/>
  <c r="E17" i="24"/>
  <c r="F14" i="24"/>
  <c r="G14" i="24"/>
  <c r="E14" i="24"/>
  <c r="F15" i="24"/>
  <c r="G15" i="24"/>
  <c r="E15" i="24"/>
  <c r="G16" i="24"/>
  <c r="G27" i="24" l="1"/>
  <c r="G22" i="24" s="1"/>
  <c r="G40" i="24" s="1"/>
  <c r="G23" i="24"/>
  <c r="F14" i="23" l="1"/>
  <c r="G14" i="23"/>
  <c r="H14" i="23"/>
  <c r="I14" i="23"/>
  <c r="J14" i="23"/>
  <c r="E14" i="23"/>
  <c r="E47" i="23" l="1"/>
  <c r="J46" i="23"/>
  <c r="J44" i="23" s="1"/>
  <c r="J43" i="23" s="1"/>
  <c r="G45" i="23"/>
  <c r="I44" i="23"/>
  <c r="H44" i="23"/>
  <c r="H43" i="23" s="1"/>
  <c r="G44" i="23"/>
  <c r="G43" i="23" s="1"/>
  <c r="F44" i="23"/>
  <c r="E44" i="23"/>
  <c r="I43" i="23"/>
  <c r="F43" i="23"/>
  <c r="E43" i="23"/>
  <c r="J42" i="23"/>
  <c r="G41" i="23"/>
  <c r="J40" i="23"/>
  <c r="I40" i="23"/>
  <c r="H40" i="23"/>
  <c r="G40" i="23"/>
  <c r="F40" i="23"/>
  <c r="E40" i="23"/>
  <c r="J39" i="23"/>
  <c r="J37" i="23" s="1"/>
  <c r="G38" i="23"/>
  <c r="I37" i="23"/>
  <c r="H37" i="23"/>
  <c r="G37" i="23"/>
  <c r="F37" i="23"/>
  <c r="E37" i="23"/>
  <c r="J36" i="23"/>
  <c r="J35" i="23"/>
  <c r="J34" i="23"/>
  <c r="J33" i="23"/>
  <c r="J32" i="23"/>
  <c r="J31" i="23"/>
  <c r="J30" i="23"/>
  <c r="J29" i="23"/>
  <c r="J28" i="23"/>
  <c r="J27" i="23"/>
  <c r="J26" i="23"/>
  <c r="G25" i="23"/>
  <c r="J24" i="23"/>
  <c r="I24" i="23"/>
  <c r="H24" i="23"/>
  <c r="G24" i="23"/>
  <c r="F24" i="23"/>
  <c r="E24" i="23"/>
  <c r="J23" i="23"/>
  <c r="J21" i="23" s="1"/>
  <c r="G22" i="23"/>
  <c r="G21" i="23" s="1"/>
  <c r="I21" i="23"/>
  <c r="H21" i="23"/>
  <c r="H47" i="23" s="1"/>
  <c r="F21" i="23"/>
  <c r="E21" i="23"/>
  <c r="J20" i="23"/>
  <c r="J18" i="23" s="1"/>
  <c r="G19" i="23"/>
  <c r="I18" i="23"/>
  <c r="H18" i="23"/>
  <c r="G18" i="23"/>
  <c r="F18" i="23"/>
  <c r="E18" i="23"/>
  <c r="J17" i="23"/>
  <c r="J15" i="23" s="1"/>
  <c r="G16" i="23"/>
  <c r="I15" i="23"/>
  <c r="H15" i="23"/>
  <c r="G15" i="23"/>
  <c r="F15" i="23"/>
  <c r="E15" i="23"/>
  <c r="J13" i="23"/>
  <c r="J11" i="23" s="1"/>
  <c r="G12" i="23"/>
  <c r="G11" i="23" s="1"/>
  <c r="I11" i="23"/>
  <c r="H11" i="23"/>
  <c r="F11" i="23"/>
  <c r="E11" i="23"/>
  <c r="J10" i="23"/>
  <c r="J8" i="23" s="1"/>
  <c r="G9" i="23"/>
  <c r="G8" i="23" s="1"/>
  <c r="I8" i="23"/>
  <c r="H8" i="23"/>
  <c r="H7" i="23" s="1"/>
  <c r="F8" i="23"/>
  <c r="E8" i="23"/>
  <c r="E7" i="23"/>
  <c r="I7" i="23" l="1"/>
  <c r="I47" i="23" s="1"/>
  <c r="F7" i="23"/>
  <c r="F47" i="23" s="1"/>
  <c r="G7" i="23"/>
  <c r="G47" i="23" s="1"/>
  <c r="J7" i="23"/>
  <c r="J47" i="23" s="1"/>
</calcChain>
</file>

<file path=xl/sharedStrings.xml><?xml version="1.0" encoding="utf-8"?>
<sst xmlns="http://schemas.openxmlformats.org/spreadsheetml/2006/main" count="103" uniqueCount="70">
  <si>
    <t>§</t>
  </si>
  <si>
    <t xml:space="preserve">Plan dochodów i wydatków związanych z realizacją zadań własnych na 2020 rok </t>
  </si>
  <si>
    <t>Dział</t>
  </si>
  <si>
    <t>Rozdział</t>
  </si>
  <si>
    <t>Nazwa</t>
  </si>
  <si>
    <t>Dochody</t>
  </si>
  <si>
    <t>Wydatki</t>
  </si>
  <si>
    <t xml:space="preserve"> Dochody </t>
  </si>
  <si>
    <t>zmiana</t>
  </si>
  <si>
    <t>plan po zmianach</t>
  </si>
  <si>
    <t xml:space="preserve"> Wydatki  </t>
  </si>
  <si>
    <t>Zakup usług pozostałych</t>
  </si>
  <si>
    <t>Oświata i wychowanie</t>
  </si>
  <si>
    <t>Oddziały przedszkole przy szkołach podstawowych</t>
  </si>
  <si>
    <t>Dotacje celowe otrzymane z budżetu państwa na realizację własnych zadań bieżących gmin (związków gmin)</t>
  </si>
  <si>
    <t>Wynagrodzenia osobowe pracowników</t>
  </si>
  <si>
    <t>Przedszkola</t>
  </si>
  <si>
    <t>Pomoc społeczna</t>
  </si>
  <si>
    <t>Składki na ubezpieczenie zdrowotne opłacane za osoby pobierające niektóre świadczenia z pomocy społecznej, niektóre świadczenia rozdzinne oraz za osoby uczestniczące w zajęciach w centrum intergacji społecznej</t>
  </si>
  <si>
    <t>Składki na ubezpieczenie zdrowotne</t>
  </si>
  <si>
    <t>Zasiłki okresowe, celowe i pomoc w naturze oraz składki na ubezpieczenia emerytalne i rentowe</t>
  </si>
  <si>
    <t>Świadczenia społeczne</t>
  </si>
  <si>
    <t>Zasiłki stałe</t>
  </si>
  <si>
    <t>Ośrodki pomocy społecznej</t>
  </si>
  <si>
    <t>Wydatki osobowe niezaliczane do wynagrodzeń</t>
  </si>
  <si>
    <t>Dodatkowe wynagrodzenia roczne</t>
  </si>
  <si>
    <t>Składki na ubezpieczenia społeczne</t>
  </si>
  <si>
    <t>Składki na Fundusz Pracy oraz Solidarnościowy Fundusz Wsparcia Osób Niepełnosprawnych</t>
  </si>
  <si>
    <t>Wynagrodzenie bezosobowe</t>
  </si>
  <si>
    <t>Zakup materiałów i wyposażenia</t>
  </si>
  <si>
    <t>Zakup energii</t>
  </si>
  <si>
    <t>Odpisy na zakładowy fundusz świadczeń socjalnych</t>
  </si>
  <si>
    <t>Szkolenia pracowników niebędących członkami korpusu służby cywilnej</t>
  </si>
  <si>
    <t>Pomoc w zakresie dożywiania</t>
  </si>
  <si>
    <t>Pozostała działalność</t>
  </si>
  <si>
    <t>Edukacyjna opieka wychowawcza</t>
  </si>
  <si>
    <t>Pomoc materialna dla uczniów o charakterze socjalnym</t>
  </si>
  <si>
    <t>Stypendia dla uczniów</t>
  </si>
  <si>
    <t>OGÓŁEM:</t>
  </si>
  <si>
    <t>Rady Miejskiej w Rogoźnie</t>
  </si>
  <si>
    <t xml:space="preserve">z dnia  maja 2020 roku                                             </t>
  </si>
  <si>
    <t>Załącznik nr 4 do  Uchwały nr XXX/……….../2020</t>
  </si>
  <si>
    <t>PLAN DOCHODÓW Z TYTUŁU WYDAWANIA ZEZWOLEŃ NA SPRZEDAŻ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</si>
  <si>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</si>
  <si>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</si>
  <si>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</si>
  <si>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NA 2020 ROK</t>
  </si>
  <si>
    <t>DOCHODY</t>
  </si>
  <si>
    <t>Paragraf</t>
  </si>
  <si>
    <t>Treść</t>
  </si>
  <si>
    <t>Dochody od osób prawnych, od osób fizycznych i    od innych jednostek nieposiadających osobowości prawnej oraz wydatki związane z ich poborem</t>
  </si>
  <si>
    <t>Wpływy z innych opłat stanowiących dochody jednostek samorządu terytorialnego na podstawie ustaw</t>
  </si>
  <si>
    <t>Wpływy  z opłat za zezwolenia na sprzedaż alkoholu</t>
  </si>
  <si>
    <t>Razem</t>
  </si>
  <si>
    <t>WYDATKI</t>
  </si>
  <si>
    <t>Ochrona zdrowia</t>
  </si>
  <si>
    <t>Zwalczanie narkomanii</t>
  </si>
  <si>
    <t>Wynagrodzenia bezosobowe</t>
  </si>
  <si>
    <t>Przeciwdziałanie alkoholizmowi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</si>
  <si>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</si>
  <si>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Dotacja celowa na pomoc finansową udzieloną miedzy jednsotkami samorządu terytorialnego na dofinasnowanie własnych zadań bieżących</t>
  </si>
  <si>
    <t>Zakup usług remontowych</t>
  </si>
  <si>
    <t xml:space="preserve">Opłaty z tytułu zakupu usług telekomunikacyjnych </t>
  </si>
  <si>
    <t>Podróże służbowe krajowe</t>
  </si>
  <si>
    <t>Różne opłaty i składki</t>
  </si>
  <si>
    <t>Załącznik nr 5 do</t>
  </si>
  <si>
    <t>Uchwały Nr XXX/………../2020</t>
  </si>
  <si>
    <t>z dnia 19 maja 2020 roku</t>
  </si>
  <si>
    <t>Plan</t>
  </si>
  <si>
    <t>Plan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</si>
</sst>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z_ł_-;\-* #,##0.00\ _z_ł_-;_-* \-??\ _z_ł_-;_-@_-"/>
    <numFmt numFmtId="165" formatCode="???"/>
    <numFmt numFmtId="167" formatCode="?????"/>
    <numFmt numFmtId="168" formatCode="0000"/>
    <numFmt numFmtId="169" formatCode="?"/>
    <numFmt numFmtId="170" formatCode="????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1"/>
    </font>
    <font>
      <sz val="10"/>
      <name val="Arial CE"/>
      <family val="2"/>
      <charset val="238"/>
    </font>
    <font>
      <b/>
      <sz val="8"/>
      <name val="Arial"/>
      <family val="2"/>
      <charset val="1"/>
    </font>
    <font>
      <b/>
      <sz val="8"/>
      <name val="Arial"/>
      <family val="2"/>
      <charset val="238"/>
    </font>
    <font>
      <sz val="8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10"/>
      <color indexed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 tint="-4.9989318521683403E-2"/>
        <b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6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164" fontId="4" fillId="0" borderId="0" applyFill="0" applyBorder="0" applyAlignment="0" applyProtection="0"/>
    <xf numFmtId="0" fontId="12" fillId="0" borderId="0"/>
    <xf numFmtId="0" fontId="12" fillId="0" borderId="0"/>
  </cellStyleXfs>
  <cellXfs count="97">
    <xf numFmtId="0" fontId="0" fillId="0" borderId="0" xfId="0"/>
    <xf numFmtId="0" fontId="8" fillId="0" borderId="0" xfId="0" applyFont="1"/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0" borderId="6" xfId="0" applyFont="1" applyBorder="1"/>
    <xf numFmtId="0" fontId="8" fillId="0" borderId="6" xfId="0" applyFont="1" applyBorder="1" applyAlignment="1">
      <alignment wrapText="1"/>
    </xf>
    <xf numFmtId="4" fontId="8" fillId="0" borderId="6" xfId="0" applyNumberFormat="1" applyFont="1" applyBorder="1"/>
    <xf numFmtId="0" fontId="0" fillId="0" borderId="6" xfId="0" applyBorder="1"/>
    <xf numFmtId="0" fontId="0" fillId="0" borderId="6" xfId="0" applyBorder="1" applyAlignment="1">
      <alignment wrapText="1"/>
    </xf>
    <xf numFmtId="4" fontId="0" fillId="0" borderId="6" xfId="0" applyNumberFormat="1" applyBorder="1"/>
    <xf numFmtId="0" fontId="0" fillId="0" borderId="2" xfId="0" applyBorder="1"/>
    <xf numFmtId="0" fontId="8" fillId="0" borderId="2" xfId="0" applyFont="1" applyBorder="1"/>
    <xf numFmtId="0" fontId="8" fillId="0" borderId="3" xfId="0" applyFont="1" applyBorder="1"/>
    <xf numFmtId="0" fontId="8" fillId="0" borderId="6" xfId="0" applyFont="1" applyBorder="1" applyAlignment="1">
      <alignment horizontal="left" wrapText="1"/>
    </xf>
    <xf numFmtId="0" fontId="0" fillId="0" borderId="3" xfId="0" applyBorder="1"/>
    <xf numFmtId="4" fontId="8" fillId="3" borderId="6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wrapText="1"/>
    </xf>
    <xf numFmtId="4" fontId="10" fillId="0" borderId="6" xfId="0" applyNumberFormat="1" applyFont="1" applyBorder="1"/>
    <xf numFmtId="0" fontId="9" fillId="0" borderId="6" xfId="0" applyFont="1" applyBorder="1"/>
    <xf numFmtId="0" fontId="9" fillId="0" borderId="6" xfId="0" applyFont="1" applyBorder="1" applyAlignment="1">
      <alignment wrapText="1"/>
    </xf>
    <xf numFmtId="4" fontId="9" fillId="0" borderId="6" xfId="0" applyNumberFormat="1" applyFont="1" applyBorder="1"/>
    <xf numFmtId="164" fontId="11" fillId="0" borderId="0" xfId="33" applyFont="1" applyFill="1" applyBorder="1" applyAlignment="1" applyProtection="1"/>
    <xf numFmtId="0" fontId="11" fillId="0" borderId="0" xfId="34" applyFont="1"/>
    <xf numFmtId="164" fontId="17" fillId="0" borderId="0" xfId="33" applyFont="1" applyFill="1" applyBorder="1" applyAlignment="1" applyProtection="1">
      <alignment horizontal="center" vertical="center"/>
    </xf>
    <xf numFmtId="164" fontId="11" fillId="0" borderId="0" xfId="33" applyFont="1" applyFill="1" applyBorder="1" applyAlignment="1" applyProtection="1">
      <alignment horizontal="center"/>
    </xf>
    <xf numFmtId="0" fontId="2" fillId="0" borderId="0" xfId="13" applyFont="1" applyAlignment="1">
      <alignment horizontal="center" vertical="center"/>
    </xf>
    <xf numFmtId="164" fontId="17" fillId="0" borderId="0" xfId="33" applyFont="1" applyFill="1" applyBorder="1" applyAlignment="1" applyProtection="1">
      <alignment horizontal="center"/>
    </xf>
    <xf numFmtId="164" fontId="18" fillId="0" borderId="0" xfId="33" applyFont="1" applyFill="1" applyBorder="1" applyAlignment="1" applyProtection="1">
      <alignment horizontal="center"/>
    </xf>
    <xf numFmtId="164" fontId="19" fillId="0" borderId="7" xfId="33" applyFont="1" applyFill="1" applyBorder="1" applyAlignment="1" applyProtection="1">
      <alignment horizontal="center" vertical="center"/>
    </xf>
    <xf numFmtId="164" fontId="19" fillId="0" borderId="8" xfId="33" applyFont="1" applyFill="1" applyBorder="1" applyAlignment="1" applyProtection="1">
      <alignment horizontal="center" vertical="center"/>
    </xf>
    <xf numFmtId="164" fontId="14" fillId="0" borderId="7" xfId="33" applyFont="1" applyFill="1" applyBorder="1" applyAlignment="1" applyProtection="1">
      <alignment vertical="center"/>
    </xf>
    <xf numFmtId="164" fontId="20" fillId="0" borderId="9" xfId="33" applyFont="1" applyFill="1" applyBorder="1" applyAlignment="1" applyProtection="1">
      <alignment horizontal="center" vertical="center"/>
    </xf>
    <xf numFmtId="164" fontId="22" fillId="0" borderId="7" xfId="33" applyFont="1" applyFill="1" applyBorder="1" applyAlignment="1" applyProtection="1">
      <alignment vertical="top"/>
    </xf>
    <xf numFmtId="168" fontId="23" fillId="0" borderId="11" xfId="33" applyNumberFormat="1" applyFont="1" applyFill="1" applyBorder="1" applyAlignment="1" applyProtection="1">
      <alignment horizontal="left" vertical="top"/>
    </xf>
    <xf numFmtId="164" fontId="11" fillId="0" borderId="7" xfId="33" applyFont="1" applyFill="1" applyBorder="1" applyAlignment="1" applyProtection="1">
      <alignment vertical="center"/>
    </xf>
    <xf numFmtId="164" fontId="24" fillId="0" borderId="0" xfId="33" applyFont="1" applyFill="1" applyBorder="1" applyAlignment="1" applyProtection="1">
      <alignment horizontal="left" vertical="top"/>
    </xf>
    <xf numFmtId="169" fontId="24" fillId="0" borderId="0" xfId="33" applyNumberFormat="1" applyFont="1" applyFill="1" applyBorder="1" applyAlignment="1" applyProtection="1">
      <alignment horizontal="left" vertical="top"/>
    </xf>
    <xf numFmtId="4" fontId="11" fillId="0" borderId="0" xfId="33" applyNumberFormat="1" applyFont="1" applyFill="1" applyBorder="1" applyAlignment="1" applyProtection="1"/>
    <xf numFmtId="164" fontId="22" fillId="0" borderId="13" xfId="33" applyFont="1" applyFill="1" applyBorder="1" applyAlignment="1" applyProtection="1">
      <alignment vertical="top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0" borderId="5" xfId="0" applyFont="1" applyBorder="1" applyAlignment="1"/>
    <xf numFmtId="164" fontId="16" fillId="0" borderId="0" xfId="33" applyFont="1" applyFill="1" applyBorder="1" applyAlignment="1" applyProtection="1">
      <alignment horizontal="center" vertical="center"/>
    </xf>
    <xf numFmtId="164" fontId="22" fillId="0" borderId="8" xfId="33" applyFont="1" applyFill="1" applyBorder="1" applyAlignment="1" applyProtection="1">
      <alignment horizontal="center" vertical="top"/>
    </xf>
    <xf numFmtId="164" fontId="22" fillId="0" borderId="12" xfId="33" applyFont="1" applyFill="1" applyBorder="1" applyAlignment="1" applyProtection="1">
      <alignment horizontal="center" vertical="top"/>
    </xf>
    <xf numFmtId="0" fontId="13" fillId="0" borderId="0" xfId="34" applyFont="1" applyBorder="1" applyAlignment="1">
      <alignment horizontal="left"/>
    </xf>
    <xf numFmtId="0" fontId="15" fillId="0" borderId="0" xfId="34" applyFont="1" applyBorder="1" applyAlignment="1">
      <alignment horizontal="left" wrapText="1"/>
    </xf>
    <xf numFmtId="164" fontId="20" fillId="0" borderId="11" xfId="33" applyFont="1" applyFill="1" applyBorder="1" applyAlignment="1" applyProtection="1">
      <alignment horizontal="center" vertical="center" wrapText="1"/>
    </xf>
    <xf numFmtId="164" fontId="20" fillId="0" borderId="6" xfId="33" applyFont="1" applyFill="1" applyBorder="1" applyAlignment="1" applyProtection="1">
      <alignment horizontal="center" vertical="center"/>
    </xf>
    <xf numFmtId="164" fontId="11" fillId="0" borderId="10" xfId="33" applyFont="1" applyFill="1" applyBorder="1" applyAlignment="1" applyProtection="1">
      <alignment vertical="center"/>
    </xf>
    <xf numFmtId="164" fontId="20" fillId="0" borderId="6" xfId="33" applyFont="1" applyFill="1" applyBorder="1" applyAlignment="1" applyProtection="1">
      <alignment horizontal="right" vertical="center"/>
    </xf>
    <xf numFmtId="164" fontId="23" fillId="0" borderId="17" xfId="33" applyFont="1" applyFill="1" applyBorder="1" applyAlignment="1" applyProtection="1">
      <alignment horizontal="left" vertical="center" wrapText="1"/>
    </xf>
    <xf numFmtId="0" fontId="13" fillId="0" borderId="0" xfId="34" applyFont="1" applyAlignment="1"/>
    <xf numFmtId="0" fontId="0" fillId="0" borderId="0" xfId="0" applyAlignment="1"/>
    <xf numFmtId="164" fontId="14" fillId="0" borderId="9" xfId="33" applyFont="1" applyFill="1" applyBorder="1" applyAlignment="1" applyProtection="1">
      <alignment vertical="center"/>
    </xf>
    <xf numFmtId="170" fontId="23" fillId="0" borderId="10" xfId="33" applyNumberFormat="1" applyFont="1" applyFill="1" applyBorder="1" applyAlignment="1" applyProtection="1">
      <alignment horizontal="left" vertical="top"/>
    </xf>
    <xf numFmtId="170" fontId="23" fillId="0" borderId="15" xfId="33" applyNumberFormat="1" applyFont="1" applyFill="1" applyBorder="1" applyAlignment="1" applyProtection="1">
      <alignment horizontal="left" vertical="top"/>
    </xf>
    <xf numFmtId="4" fontId="23" fillId="0" borderId="11" xfId="33" applyNumberFormat="1" applyFont="1" applyFill="1" applyBorder="1" applyAlignment="1" applyProtection="1">
      <alignment horizontal="right" vertical="top"/>
    </xf>
    <xf numFmtId="4" fontId="23" fillId="0" borderId="6" xfId="33" applyNumberFormat="1" applyFont="1" applyFill="1" applyBorder="1" applyAlignment="1" applyProtection="1">
      <alignment horizontal="right" vertical="top"/>
    </xf>
    <xf numFmtId="164" fontId="20" fillId="0" borderId="16" xfId="33" applyFont="1" applyFill="1" applyBorder="1" applyAlignment="1" applyProtection="1">
      <alignment horizontal="right" vertical="center"/>
    </xf>
    <xf numFmtId="164" fontId="22" fillId="0" borderId="6" xfId="33" applyFont="1" applyFill="1" applyBorder="1" applyAlignment="1" applyProtection="1">
      <alignment vertical="top"/>
    </xf>
    <xf numFmtId="170" fontId="23" fillId="0" borderId="6" xfId="33" applyNumberFormat="1" applyFont="1" applyFill="1" applyBorder="1" applyAlignment="1" applyProtection="1">
      <alignment horizontal="left" vertical="top"/>
    </xf>
    <xf numFmtId="164" fontId="11" fillId="0" borderId="6" xfId="33" applyFont="1" applyFill="1" applyBorder="1" applyAlignment="1" applyProtection="1">
      <alignment vertical="center"/>
    </xf>
    <xf numFmtId="4" fontId="20" fillId="0" borderId="6" xfId="33" applyNumberFormat="1" applyFont="1" applyFill="1" applyBorder="1" applyAlignment="1" applyProtection="1">
      <alignment horizontal="right" vertical="center"/>
    </xf>
    <xf numFmtId="4" fontId="23" fillId="0" borderId="6" xfId="33" applyNumberFormat="1" applyFont="1" applyFill="1" applyBorder="1" applyAlignment="1" applyProtection="1">
      <alignment horizontal="right" vertical="center"/>
    </xf>
    <xf numFmtId="4" fontId="23" fillId="0" borderId="11" xfId="33" applyNumberFormat="1" applyFont="1" applyFill="1" applyBorder="1" applyAlignment="1" applyProtection="1">
      <alignment horizontal="right" vertical="center"/>
    </xf>
    <xf numFmtId="4" fontId="23" fillId="0" borderId="7" xfId="33" applyNumberFormat="1" applyFont="1" applyFill="1" applyBorder="1" applyAlignment="1" applyProtection="1">
      <alignment horizontal="right" vertical="center"/>
    </xf>
    <xf numFmtId="165" fontId="21" fillId="4" borderId="9" xfId="33" applyNumberFormat="1" applyFont="1" applyFill="1" applyBorder="1" applyAlignment="1" applyProtection="1">
      <alignment vertical="top"/>
    </xf>
    <xf numFmtId="165" fontId="21" fillId="4" borderId="6" xfId="33" applyNumberFormat="1" applyFont="1" applyFill="1" applyBorder="1" applyAlignment="1" applyProtection="1">
      <alignment vertical="top"/>
    </xf>
    <xf numFmtId="165" fontId="21" fillId="4" borderId="11" xfId="33" applyNumberFormat="1" applyFont="1" applyFill="1" applyBorder="1" applyAlignment="1" applyProtection="1">
      <alignment vertical="top"/>
    </xf>
    <xf numFmtId="49" fontId="21" fillId="4" borderId="9" xfId="33" applyNumberFormat="1" applyFont="1" applyFill="1" applyBorder="1" applyAlignment="1" applyProtection="1">
      <alignment horizontal="left" vertical="top" wrapText="1"/>
    </xf>
    <xf numFmtId="4" fontId="21" fillId="4" borderId="6" xfId="33" applyNumberFormat="1" applyFont="1" applyFill="1" applyBorder="1" applyAlignment="1" applyProtection="1">
      <alignment horizontal="right" vertical="center"/>
    </xf>
    <xf numFmtId="167" fontId="23" fillId="5" borderId="12" xfId="33" applyNumberFormat="1" applyFont="1" applyFill="1" applyBorder="1" applyAlignment="1" applyProtection="1">
      <alignment horizontal="left" vertical="top"/>
    </xf>
    <xf numFmtId="164" fontId="22" fillId="5" borderId="11" xfId="33" applyFont="1" applyFill="1" applyBorder="1" applyAlignment="1" applyProtection="1">
      <alignment vertical="top"/>
    </xf>
    <xf numFmtId="164" fontId="23" fillId="5" borderId="9" xfId="33" applyFont="1" applyFill="1" applyBorder="1" applyAlignment="1" applyProtection="1">
      <alignment horizontal="left" vertical="top" wrapText="1"/>
    </xf>
    <xf numFmtId="4" fontId="23" fillId="5" borderId="6" xfId="33" applyNumberFormat="1" applyFont="1" applyFill="1" applyBorder="1" applyAlignment="1" applyProtection="1">
      <alignment horizontal="right" vertical="center" wrapText="1"/>
    </xf>
    <xf numFmtId="165" fontId="21" fillId="4" borderId="7" xfId="33" applyNumberFormat="1" applyFont="1" applyFill="1" applyBorder="1" applyAlignment="1" applyProtection="1">
      <alignment horizontal="left" vertical="top"/>
    </xf>
    <xf numFmtId="164" fontId="22" fillId="4" borderId="7" xfId="33" applyFont="1" applyFill="1" applyBorder="1" applyAlignment="1" applyProtection="1">
      <alignment vertical="top"/>
    </xf>
    <xf numFmtId="164" fontId="22" fillId="4" borderId="10" xfId="33" applyFont="1" applyFill="1" applyBorder="1" applyAlignment="1" applyProtection="1">
      <alignment vertical="top"/>
    </xf>
    <xf numFmtId="167" fontId="23" fillId="5" borderId="7" xfId="33" applyNumberFormat="1" applyFont="1" applyFill="1" applyBorder="1" applyAlignment="1" applyProtection="1">
      <alignment horizontal="left" vertical="top"/>
    </xf>
    <xf numFmtId="164" fontId="22" fillId="5" borderId="10" xfId="33" applyFont="1" applyFill="1" applyBorder="1" applyAlignment="1" applyProtection="1">
      <alignment vertical="top"/>
    </xf>
    <xf numFmtId="4" fontId="21" fillId="4" borderId="6" xfId="33" applyNumberFormat="1" applyFont="1" applyFill="1" applyBorder="1" applyAlignment="1" applyProtection="1">
      <alignment horizontal="right" vertical="top"/>
    </xf>
    <xf numFmtId="4" fontId="23" fillId="5" borderId="6" xfId="33" applyNumberFormat="1" applyFont="1" applyFill="1" applyBorder="1" applyAlignment="1" applyProtection="1">
      <alignment horizontal="right" vertical="top"/>
    </xf>
    <xf numFmtId="4" fontId="23" fillId="0" borderId="6" xfId="33" applyNumberFormat="1" applyFont="1" applyFill="1" applyBorder="1" applyAlignment="1" applyProtection="1">
      <alignment horizontal="right" vertical="top" wrapText="1"/>
    </xf>
    <xf numFmtId="164" fontId="21" fillId="4" borderId="2" xfId="33" applyFont="1" applyFill="1" applyBorder="1" applyAlignment="1" applyProtection="1">
      <alignment horizontal="left" vertical="top"/>
    </xf>
    <xf numFmtId="164" fontId="23" fillId="5" borderId="2" xfId="33" applyFont="1" applyFill="1" applyBorder="1" applyAlignment="1" applyProtection="1">
      <alignment horizontal="left" vertical="top"/>
    </xf>
    <xf numFmtId="164" fontId="23" fillId="0" borderId="2" xfId="33" applyFont="1" applyFill="1" applyBorder="1" applyAlignment="1" applyProtection="1">
      <alignment horizontal="left" vertical="top"/>
    </xf>
    <xf numFmtId="0" fontId="23" fillId="0" borderId="2" xfId="35" applyFont="1" applyBorder="1" applyAlignment="1">
      <alignment horizontal="left" vertical="top" wrapText="1"/>
    </xf>
    <xf numFmtId="164" fontId="23" fillId="0" borderId="2" xfId="33" applyFont="1" applyFill="1" applyBorder="1" applyAlignment="1" applyProtection="1">
      <alignment horizontal="left" vertical="top" wrapText="1"/>
    </xf>
    <xf numFmtId="164" fontId="23" fillId="0" borderId="3" xfId="33" applyFont="1" applyFill="1" applyBorder="1" applyAlignment="1" applyProtection="1">
      <alignment horizontal="left" vertical="top"/>
    </xf>
    <xf numFmtId="4" fontId="23" fillId="0" borderId="14" xfId="33" applyNumberFormat="1" applyFont="1" applyFill="1" applyBorder="1" applyAlignment="1" applyProtection="1">
      <alignment horizontal="right" vertical="center"/>
    </xf>
  </cellXfs>
  <cellStyles count="36">
    <cellStyle name="ConditionalStyle_1" xfId="1"/>
    <cellStyle name="Dziesiętny_załączniki  nr 1,2,3,4,5,6,7,8,9,10,11  2008" xfId="33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Kwiecień" xfId="34"/>
    <cellStyle name="Normalny_załaczniki maj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J13" sqref="J13"/>
    </sheetView>
  </sheetViews>
  <sheetFormatPr defaultRowHeight="15" x14ac:dyDescent="0.25"/>
  <cols>
    <col min="4" max="4" width="27.5703125" customWidth="1"/>
    <col min="5" max="10" width="14.7109375" customWidth="1"/>
  </cols>
  <sheetData>
    <row r="1" spans="1:10" x14ac:dyDescent="0.25">
      <c r="A1" t="s">
        <v>41</v>
      </c>
    </row>
    <row r="2" spans="1:10" x14ac:dyDescent="0.25">
      <c r="A2" t="s">
        <v>39</v>
      </c>
    </row>
    <row r="3" spans="1:10" x14ac:dyDescent="0.25">
      <c r="A3" t="s">
        <v>40</v>
      </c>
    </row>
    <row r="4" spans="1:10" x14ac:dyDescent="0.25">
      <c r="A4" s="1" t="s">
        <v>1</v>
      </c>
    </row>
    <row r="5" spans="1:10" x14ac:dyDescent="0.25">
      <c r="A5" s="46" t="s">
        <v>2</v>
      </c>
      <c r="B5" s="46" t="s">
        <v>3</v>
      </c>
      <c r="C5" s="46" t="s">
        <v>0</v>
      </c>
      <c r="D5" s="46" t="s">
        <v>4</v>
      </c>
      <c r="E5" s="40" t="s">
        <v>5</v>
      </c>
      <c r="F5" s="41"/>
      <c r="G5" s="42"/>
      <c r="H5" s="40" t="s">
        <v>6</v>
      </c>
      <c r="I5" s="41"/>
      <c r="J5" s="42"/>
    </row>
    <row r="6" spans="1:10" ht="30" x14ac:dyDescent="0.25">
      <c r="A6" s="47"/>
      <c r="B6" s="47"/>
      <c r="C6" s="47"/>
      <c r="D6" s="47"/>
      <c r="E6" s="2" t="s">
        <v>7</v>
      </c>
      <c r="F6" s="2" t="s">
        <v>8</v>
      </c>
      <c r="G6" s="3" t="s">
        <v>9</v>
      </c>
      <c r="H6" s="2"/>
      <c r="I6" s="2"/>
      <c r="J6" s="2" t="s">
        <v>10</v>
      </c>
    </row>
    <row r="7" spans="1:10" ht="16.5" customHeight="1" x14ac:dyDescent="0.25">
      <c r="A7" s="4">
        <v>801</v>
      </c>
      <c r="B7" s="4"/>
      <c r="C7" s="4"/>
      <c r="D7" s="5" t="s">
        <v>12</v>
      </c>
      <c r="E7" s="6">
        <f>E8+E11</f>
        <v>597792</v>
      </c>
      <c r="F7" s="6">
        <f t="shared" ref="F7:J7" si="0">F8+F11</f>
        <v>-1007</v>
      </c>
      <c r="G7" s="6">
        <f t="shared" si="0"/>
        <v>596785</v>
      </c>
      <c r="H7" s="6">
        <f t="shared" si="0"/>
        <v>597792</v>
      </c>
      <c r="I7" s="6">
        <f t="shared" si="0"/>
        <v>-1007</v>
      </c>
      <c r="J7" s="6">
        <f t="shared" si="0"/>
        <v>596785</v>
      </c>
    </row>
    <row r="8" spans="1:10" ht="29.25" customHeight="1" x14ac:dyDescent="0.25">
      <c r="A8" s="7"/>
      <c r="B8" s="4">
        <v>80103</v>
      </c>
      <c r="C8" s="4"/>
      <c r="D8" s="5" t="s">
        <v>13</v>
      </c>
      <c r="E8" s="6">
        <f>E9</f>
        <v>63228</v>
      </c>
      <c r="F8" s="6">
        <f t="shared" ref="F8:G8" si="1">F9</f>
        <v>-107</v>
      </c>
      <c r="G8" s="6">
        <f t="shared" si="1"/>
        <v>63121</v>
      </c>
      <c r="H8" s="6">
        <f>H10</f>
        <v>63228</v>
      </c>
      <c r="I8" s="6">
        <f t="shared" ref="I8:J8" si="2">I10</f>
        <v>-107</v>
      </c>
      <c r="J8" s="6">
        <f t="shared" si="2"/>
        <v>63121</v>
      </c>
    </row>
    <row r="9" spans="1:10" ht="45.75" customHeight="1" x14ac:dyDescent="0.25">
      <c r="A9" s="7"/>
      <c r="B9" s="7"/>
      <c r="C9" s="7">
        <v>2030</v>
      </c>
      <c r="D9" s="8" t="s">
        <v>14</v>
      </c>
      <c r="E9" s="9">
        <v>63228</v>
      </c>
      <c r="F9" s="9">
        <v>-107</v>
      </c>
      <c r="G9" s="9">
        <f>E9+F9</f>
        <v>63121</v>
      </c>
      <c r="H9" s="9"/>
      <c r="I9" s="9"/>
      <c r="J9" s="7"/>
    </row>
    <row r="10" spans="1:10" ht="27.75" customHeight="1" x14ac:dyDescent="0.25">
      <c r="A10" s="7"/>
      <c r="B10" s="7"/>
      <c r="C10" s="7">
        <v>4010</v>
      </c>
      <c r="D10" s="8" t="s">
        <v>15</v>
      </c>
      <c r="E10" s="7"/>
      <c r="F10" s="9"/>
      <c r="G10" s="9"/>
      <c r="H10" s="9">
        <v>63228</v>
      </c>
      <c r="I10" s="9">
        <v>-107</v>
      </c>
      <c r="J10" s="9">
        <f>H10+I10</f>
        <v>63121</v>
      </c>
    </row>
    <row r="11" spans="1:10" ht="15" customHeight="1" x14ac:dyDescent="0.25">
      <c r="A11" s="7"/>
      <c r="B11" s="4">
        <v>80104</v>
      </c>
      <c r="C11" s="4"/>
      <c r="D11" s="5" t="s">
        <v>16</v>
      </c>
      <c r="E11" s="6">
        <f>E12</f>
        <v>534564</v>
      </c>
      <c r="F11" s="6">
        <f t="shared" ref="F11:G11" si="3">F12</f>
        <v>-900</v>
      </c>
      <c r="G11" s="6">
        <f t="shared" si="3"/>
        <v>533664</v>
      </c>
      <c r="H11" s="6">
        <f>H13</f>
        <v>534564</v>
      </c>
      <c r="I11" s="6">
        <f t="shared" ref="I11:J11" si="4">I13</f>
        <v>-900</v>
      </c>
      <c r="J11" s="6">
        <f t="shared" si="4"/>
        <v>533664</v>
      </c>
    </row>
    <row r="12" spans="1:10" ht="46.5" customHeight="1" x14ac:dyDescent="0.25">
      <c r="A12" s="7"/>
      <c r="B12" s="7"/>
      <c r="C12" s="7">
        <v>2030</v>
      </c>
      <c r="D12" s="8" t="s">
        <v>14</v>
      </c>
      <c r="E12" s="9">
        <v>534564</v>
      </c>
      <c r="F12" s="9">
        <v>-900</v>
      </c>
      <c r="G12" s="9">
        <f>E12+F12</f>
        <v>533664</v>
      </c>
      <c r="H12" s="9"/>
      <c r="I12" s="9"/>
      <c r="J12" s="7"/>
    </row>
    <row r="13" spans="1:10" ht="25.5" customHeight="1" x14ac:dyDescent="0.25">
      <c r="A13" s="7"/>
      <c r="B13" s="7"/>
      <c r="C13" s="7">
        <v>4010</v>
      </c>
      <c r="D13" s="8" t="s">
        <v>15</v>
      </c>
      <c r="E13" s="7"/>
      <c r="F13" s="9"/>
      <c r="G13" s="9"/>
      <c r="H13" s="9">
        <v>534564</v>
      </c>
      <c r="I13" s="9">
        <v>-900</v>
      </c>
      <c r="J13" s="9">
        <f>H13+I13</f>
        <v>533664</v>
      </c>
    </row>
    <row r="14" spans="1:10" ht="17.25" customHeight="1" x14ac:dyDescent="0.25">
      <c r="A14" s="4">
        <v>852</v>
      </c>
      <c r="B14" s="4"/>
      <c r="C14" s="4"/>
      <c r="D14" s="5" t="s">
        <v>17</v>
      </c>
      <c r="E14" s="6">
        <f>E15+E18+E21+E37+E40+E24</f>
        <v>730113.29</v>
      </c>
      <c r="F14" s="6">
        <f t="shared" ref="F14:J14" si="5">F15+F18+F21+F37+F40+F24</f>
        <v>0</v>
      </c>
      <c r="G14" s="6">
        <f t="shared" si="5"/>
        <v>730113.29</v>
      </c>
      <c r="H14" s="6">
        <f t="shared" si="5"/>
        <v>730113.29</v>
      </c>
      <c r="I14" s="6">
        <f t="shared" si="5"/>
        <v>0</v>
      </c>
      <c r="J14" s="6">
        <f t="shared" si="5"/>
        <v>730113.29</v>
      </c>
    </row>
    <row r="15" spans="1:10" ht="119.25" customHeight="1" x14ac:dyDescent="0.25">
      <c r="A15" s="7"/>
      <c r="B15" s="4">
        <v>85213</v>
      </c>
      <c r="C15" s="4"/>
      <c r="D15" s="5" t="s">
        <v>18</v>
      </c>
      <c r="E15" s="6">
        <f>E16</f>
        <v>52783</v>
      </c>
      <c r="F15" s="6">
        <f t="shared" ref="F15:G15" si="6">F16</f>
        <v>0</v>
      </c>
      <c r="G15" s="6">
        <f t="shared" si="6"/>
        <v>52783</v>
      </c>
      <c r="H15" s="6">
        <f>H17</f>
        <v>52783</v>
      </c>
      <c r="I15" s="6">
        <f t="shared" ref="I15:J15" si="7">I17</f>
        <v>0</v>
      </c>
      <c r="J15" s="6">
        <f t="shared" si="7"/>
        <v>52783</v>
      </c>
    </row>
    <row r="16" spans="1:10" ht="57.75" customHeight="1" x14ac:dyDescent="0.25">
      <c r="A16" s="7"/>
      <c r="B16" s="7"/>
      <c r="C16" s="7">
        <v>2030</v>
      </c>
      <c r="D16" s="8" t="s">
        <v>14</v>
      </c>
      <c r="E16" s="9">
        <v>52783</v>
      </c>
      <c r="F16" s="9"/>
      <c r="G16" s="9">
        <f>E16+F16</f>
        <v>52783</v>
      </c>
      <c r="H16" s="9"/>
      <c r="I16" s="9"/>
      <c r="J16" s="7"/>
    </row>
    <row r="17" spans="1:10" ht="33" customHeight="1" x14ac:dyDescent="0.25">
      <c r="A17" s="7"/>
      <c r="B17" s="7"/>
      <c r="C17" s="7">
        <v>4130</v>
      </c>
      <c r="D17" s="8" t="s">
        <v>19</v>
      </c>
      <c r="E17" s="7"/>
      <c r="F17" s="9"/>
      <c r="G17" s="9"/>
      <c r="H17" s="9">
        <v>52783</v>
      </c>
      <c r="I17" s="9"/>
      <c r="J17" s="9">
        <f>H17+I17</f>
        <v>52783</v>
      </c>
    </row>
    <row r="18" spans="1:10" ht="63.75" customHeight="1" x14ac:dyDescent="0.25">
      <c r="A18" s="7"/>
      <c r="B18" s="4">
        <v>85214</v>
      </c>
      <c r="C18" s="4"/>
      <c r="D18" s="5" t="s">
        <v>20</v>
      </c>
      <c r="E18" s="6">
        <f>E19</f>
        <v>85440</v>
      </c>
      <c r="F18" s="6">
        <f t="shared" ref="F18:G18" si="8">F19</f>
        <v>0</v>
      </c>
      <c r="G18" s="6">
        <f t="shared" si="8"/>
        <v>85440</v>
      </c>
      <c r="H18" s="6">
        <f>H20</f>
        <v>85440</v>
      </c>
      <c r="I18" s="6">
        <f t="shared" ref="I18:J18" si="9">I20</f>
        <v>0</v>
      </c>
      <c r="J18" s="6">
        <f t="shared" si="9"/>
        <v>85440</v>
      </c>
    </row>
    <row r="19" spans="1:10" ht="64.5" customHeight="1" x14ac:dyDescent="0.25">
      <c r="A19" s="7"/>
      <c r="B19" s="7"/>
      <c r="C19" s="7">
        <v>2030</v>
      </c>
      <c r="D19" s="8" t="s">
        <v>14</v>
      </c>
      <c r="E19" s="9">
        <v>85440</v>
      </c>
      <c r="F19" s="9"/>
      <c r="G19" s="9">
        <f>E19+F19</f>
        <v>85440</v>
      </c>
      <c r="H19" s="9"/>
      <c r="I19" s="9"/>
      <c r="J19" s="7"/>
    </row>
    <row r="20" spans="1:10" ht="18.75" customHeight="1" x14ac:dyDescent="0.25">
      <c r="A20" s="7"/>
      <c r="B20" s="7"/>
      <c r="C20" s="7">
        <v>3110</v>
      </c>
      <c r="D20" s="8" t="s">
        <v>21</v>
      </c>
      <c r="E20" s="7"/>
      <c r="F20" s="9"/>
      <c r="G20" s="9"/>
      <c r="H20" s="9">
        <v>85440</v>
      </c>
      <c r="I20" s="9"/>
      <c r="J20" s="9">
        <f>H20+I20</f>
        <v>85440</v>
      </c>
    </row>
    <row r="21" spans="1:10" ht="20.25" customHeight="1" x14ac:dyDescent="0.25">
      <c r="A21" s="7"/>
      <c r="B21" s="16">
        <v>85216</v>
      </c>
      <c r="C21" s="16"/>
      <c r="D21" s="17" t="s">
        <v>22</v>
      </c>
      <c r="E21" s="18">
        <f>E22</f>
        <v>306530</v>
      </c>
      <c r="F21" s="18">
        <f t="shared" ref="F21:G21" si="10">F22</f>
        <v>0</v>
      </c>
      <c r="G21" s="18">
        <f t="shared" si="10"/>
        <v>306530</v>
      </c>
      <c r="H21" s="18">
        <f>H23</f>
        <v>306530</v>
      </c>
      <c r="I21" s="18">
        <f t="shared" ref="I21:J21" si="11">I23</f>
        <v>0</v>
      </c>
      <c r="J21" s="18">
        <f t="shared" si="11"/>
        <v>306530</v>
      </c>
    </row>
    <row r="22" spans="1:10" ht="57" customHeight="1" x14ac:dyDescent="0.25">
      <c r="A22" s="7"/>
      <c r="B22" s="19"/>
      <c r="C22" s="19">
        <v>2030</v>
      </c>
      <c r="D22" s="20" t="s">
        <v>14</v>
      </c>
      <c r="E22" s="21">
        <v>306530</v>
      </c>
      <c r="F22" s="21"/>
      <c r="G22" s="21">
        <f>E22+F22</f>
        <v>306530</v>
      </c>
      <c r="H22" s="21"/>
      <c r="I22" s="21"/>
      <c r="J22" s="19"/>
    </row>
    <row r="23" spans="1:10" ht="22.5" customHeight="1" x14ac:dyDescent="0.25">
      <c r="A23" s="7"/>
      <c r="B23" s="7"/>
      <c r="C23" s="7">
        <v>3110</v>
      </c>
      <c r="D23" s="8" t="s">
        <v>21</v>
      </c>
      <c r="E23" s="7"/>
      <c r="F23" s="9"/>
      <c r="G23" s="9"/>
      <c r="H23" s="9">
        <v>306530</v>
      </c>
      <c r="I23" s="9"/>
      <c r="J23" s="9">
        <f>H23+I23</f>
        <v>306530</v>
      </c>
    </row>
    <row r="24" spans="1:10" ht="18.75" customHeight="1" x14ac:dyDescent="0.25">
      <c r="A24" s="7"/>
      <c r="B24" s="4">
        <v>85219</v>
      </c>
      <c r="C24" s="4"/>
      <c r="D24" s="5" t="s">
        <v>23</v>
      </c>
      <c r="E24" s="6">
        <f>E25</f>
        <v>164386</v>
      </c>
      <c r="F24" s="6">
        <f t="shared" ref="F24:G24" si="12">F25</f>
        <v>0</v>
      </c>
      <c r="G24" s="6">
        <f t="shared" si="12"/>
        <v>164386</v>
      </c>
      <c r="H24" s="6">
        <f>H26+H27+H28+H29+H30+H32+H33+H34+H35+H36+H31</f>
        <v>164386</v>
      </c>
      <c r="I24" s="6">
        <f t="shared" ref="I24:J24" si="13">I26+I27+I28+I29+I30+I32+I33+I34+I35+I36+I31</f>
        <v>0</v>
      </c>
      <c r="J24" s="6">
        <f t="shared" si="13"/>
        <v>164386</v>
      </c>
    </row>
    <row r="25" spans="1:10" ht="44.25" customHeight="1" x14ac:dyDescent="0.25">
      <c r="A25" s="7"/>
      <c r="B25" s="7"/>
      <c r="C25" s="7">
        <v>2030</v>
      </c>
      <c r="D25" s="8" t="s">
        <v>14</v>
      </c>
      <c r="E25" s="9">
        <v>164386</v>
      </c>
      <c r="F25" s="9"/>
      <c r="G25" s="9">
        <f>E25+F25</f>
        <v>164386</v>
      </c>
      <c r="H25" s="9"/>
      <c r="I25" s="9"/>
      <c r="J25" s="7"/>
    </row>
    <row r="26" spans="1:10" ht="32.25" customHeight="1" x14ac:dyDescent="0.25">
      <c r="A26" s="7"/>
      <c r="B26" s="7"/>
      <c r="C26" s="7">
        <v>3020</v>
      </c>
      <c r="D26" s="8" t="s">
        <v>24</v>
      </c>
      <c r="E26" s="7"/>
      <c r="F26" s="9"/>
      <c r="G26" s="9"/>
      <c r="H26" s="9">
        <v>1000</v>
      </c>
      <c r="I26" s="9"/>
      <c r="J26" s="9">
        <f>H26+I26</f>
        <v>1000</v>
      </c>
    </row>
    <row r="27" spans="1:10" ht="26.25" customHeight="1" x14ac:dyDescent="0.25">
      <c r="A27" s="7"/>
      <c r="B27" s="7"/>
      <c r="C27" s="7">
        <v>4010</v>
      </c>
      <c r="D27" s="8" t="s">
        <v>15</v>
      </c>
      <c r="E27" s="7"/>
      <c r="F27" s="9"/>
      <c r="G27" s="9"/>
      <c r="H27" s="9">
        <v>88000</v>
      </c>
      <c r="I27" s="9"/>
      <c r="J27" s="9">
        <f t="shared" ref="J27:J36" si="14">H27+I27</f>
        <v>88000</v>
      </c>
    </row>
    <row r="28" spans="1:10" ht="29.25" customHeight="1" x14ac:dyDescent="0.25">
      <c r="A28" s="7"/>
      <c r="B28" s="7"/>
      <c r="C28" s="7">
        <v>4040</v>
      </c>
      <c r="D28" s="8" t="s">
        <v>25</v>
      </c>
      <c r="E28" s="7"/>
      <c r="F28" s="9"/>
      <c r="G28" s="9"/>
      <c r="H28" s="9">
        <v>20500</v>
      </c>
      <c r="I28" s="9"/>
      <c r="J28" s="9">
        <f t="shared" si="14"/>
        <v>20500</v>
      </c>
    </row>
    <row r="29" spans="1:10" ht="27.75" customHeight="1" x14ac:dyDescent="0.25">
      <c r="A29" s="7"/>
      <c r="B29" s="7"/>
      <c r="C29" s="7">
        <v>4110</v>
      </c>
      <c r="D29" s="8" t="s">
        <v>26</v>
      </c>
      <c r="E29" s="7"/>
      <c r="F29" s="9"/>
      <c r="G29" s="9"/>
      <c r="H29" s="9">
        <v>18860</v>
      </c>
      <c r="I29" s="9"/>
      <c r="J29" s="9">
        <f t="shared" si="14"/>
        <v>18860</v>
      </c>
    </row>
    <row r="30" spans="1:10" ht="44.25" customHeight="1" x14ac:dyDescent="0.25">
      <c r="A30" s="7"/>
      <c r="B30" s="7"/>
      <c r="C30" s="7">
        <v>4120</v>
      </c>
      <c r="D30" s="8" t="s">
        <v>27</v>
      </c>
      <c r="E30" s="7"/>
      <c r="F30" s="9"/>
      <c r="G30" s="9"/>
      <c r="H30" s="9">
        <v>2256</v>
      </c>
      <c r="I30" s="9"/>
      <c r="J30" s="9">
        <f t="shared" si="14"/>
        <v>2256</v>
      </c>
    </row>
    <row r="31" spans="1:10" ht="21" customHeight="1" x14ac:dyDescent="0.25">
      <c r="A31" s="7"/>
      <c r="B31" s="7"/>
      <c r="C31" s="7">
        <v>4170</v>
      </c>
      <c r="D31" s="8" t="s">
        <v>28</v>
      </c>
      <c r="E31" s="7"/>
      <c r="F31" s="9"/>
      <c r="G31" s="9"/>
      <c r="H31" s="9">
        <v>7000</v>
      </c>
      <c r="I31" s="9"/>
      <c r="J31" s="9">
        <f t="shared" si="14"/>
        <v>7000</v>
      </c>
    </row>
    <row r="32" spans="1:10" ht="27.75" customHeight="1" x14ac:dyDescent="0.25">
      <c r="A32" s="7"/>
      <c r="B32" s="7"/>
      <c r="C32" s="7">
        <v>4210</v>
      </c>
      <c r="D32" s="8" t="s">
        <v>29</v>
      </c>
      <c r="E32" s="7"/>
      <c r="F32" s="9"/>
      <c r="G32" s="9"/>
      <c r="H32" s="9">
        <v>4000</v>
      </c>
      <c r="I32" s="9"/>
      <c r="J32" s="9">
        <f t="shared" si="14"/>
        <v>4000</v>
      </c>
    </row>
    <row r="33" spans="1:10" ht="21" customHeight="1" x14ac:dyDescent="0.25">
      <c r="A33" s="7"/>
      <c r="B33" s="7"/>
      <c r="C33" s="7">
        <v>4260</v>
      </c>
      <c r="D33" s="8" t="s">
        <v>30</v>
      </c>
      <c r="E33" s="7"/>
      <c r="F33" s="9"/>
      <c r="G33" s="9"/>
      <c r="H33" s="9">
        <v>2000</v>
      </c>
      <c r="I33" s="9"/>
      <c r="J33" s="9">
        <f t="shared" si="14"/>
        <v>2000</v>
      </c>
    </row>
    <row r="34" spans="1:10" ht="22.5" customHeight="1" x14ac:dyDescent="0.25">
      <c r="A34" s="7"/>
      <c r="B34" s="7"/>
      <c r="C34" s="7">
        <v>4300</v>
      </c>
      <c r="D34" s="8" t="s">
        <v>11</v>
      </c>
      <c r="E34" s="7"/>
      <c r="F34" s="9"/>
      <c r="G34" s="9"/>
      <c r="H34" s="9">
        <v>10000</v>
      </c>
      <c r="I34" s="9"/>
      <c r="J34" s="9">
        <f t="shared" si="14"/>
        <v>10000</v>
      </c>
    </row>
    <row r="35" spans="1:10" ht="31.5" customHeight="1" x14ac:dyDescent="0.25">
      <c r="A35" s="7"/>
      <c r="B35" s="7"/>
      <c r="C35" s="7">
        <v>4440</v>
      </c>
      <c r="D35" s="8" t="s">
        <v>31</v>
      </c>
      <c r="E35" s="7"/>
      <c r="F35" s="9"/>
      <c r="G35" s="9"/>
      <c r="H35" s="9">
        <v>8770</v>
      </c>
      <c r="I35" s="9"/>
      <c r="J35" s="9">
        <f t="shared" si="14"/>
        <v>8770</v>
      </c>
    </row>
    <row r="36" spans="1:10" ht="43.5" customHeight="1" x14ac:dyDescent="0.25">
      <c r="A36" s="7"/>
      <c r="B36" s="7"/>
      <c r="C36" s="7">
        <v>4700</v>
      </c>
      <c r="D36" s="8" t="s">
        <v>32</v>
      </c>
      <c r="E36" s="7"/>
      <c r="F36" s="9"/>
      <c r="G36" s="9"/>
      <c r="H36" s="9">
        <v>2000</v>
      </c>
      <c r="I36" s="9"/>
      <c r="J36" s="9">
        <f t="shared" si="14"/>
        <v>2000</v>
      </c>
    </row>
    <row r="37" spans="1:10" ht="18" customHeight="1" x14ac:dyDescent="0.25">
      <c r="A37" s="10"/>
      <c r="B37" s="11">
        <v>85230</v>
      </c>
      <c r="C37" s="12"/>
      <c r="D37" s="13" t="s">
        <v>33</v>
      </c>
      <c r="E37" s="6">
        <f>E38</f>
        <v>115974.29</v>
      </c>
      <c r="F37" s="6">
        <f t="shared" ref="F37:G37" si="15">F38</f>
        <v>0</v>
      </c>
      <c r="G37" s="6">
        <f t="shared" si="15"/>
        <v>115974.29</v>
      </c>
      <c r="H37" s="6">
        <f>H39</f>
        <v>115974.29</v>
      </c>
      <c r="I37" s="6">
        <f t="shared" ref="I37:J37" si="16">I39</f>
        <v>0</v>
      </c>
      <c r="J37" s="6">
        <f t="shared" si="16"/>
        <v>115974.29</v>
      </c>
    </row>
    <row r="38" spans="1:10" ht="56.25" customHeight="1" x14ac:dyDescent="0.25">
      <c r="A38" s="10"/>
      <c r="B38" s="7"/>
      <c r="C38" s="14">
        <v>2030</v>
      </c>
      <c r="D38" s="8" t="s">
        <v>14</v>
      </c>
      <c r="E38" s="9">
        <v>115974.29</v>
      </c>
      <c r="F38" s="9"/>
      <c r="G38" s="9">
        <f>E38+F38</f>
        <v>115974.29</v>
      </c>
      <c r="H38" s="9"/>
      <c r="I38" s="9"/>
      <c r="J38" s="9"/>
    </row>
    <row r="39" spans="1:10" ht="25.5" customHeight="1" x14ac:dyDescent="0.25">
      <c r="A39" s="10"/>
      <c r="B39" s="7"/>
      <c r="C39" s="7">
        <v>3110</v>
      </c>
      <c r="D39" s="8" t="s">
        <v>21</v>
      </c>
      <c r="E39" s="9"/>
      <c r="F39" s="9"/>
      <c r="G39" s="9"/>
      <c r="H39" s="9">
        <v>115974.29</v>
      </c>
      <c r="I39" s="9"/>
      <c r="J39" s="9">
        <f>H39+I39</f>
        <v>115974.29</v>
      </c>
    </row>
    <row r="40" spans="1:10" ht="22.5" customHeight="1" x14ac:dyDescent="0.25">
      <c r="A40" s="10"/>
      <c r="B40" s="4">
        <v>85295</v>
      </c>
      <c r="C40" s="7"/>
      <c r="D40" s="5" t="s">
        <v>34</v>
      </c>
      <c r="E40" s="6">
        <f>E41</f>
        <v>5000</v>
      </c>
      <c r="F40" s="6">
        <f t="shared" ref="F40:G40" si="17">F41</f>
        <v>0</v>
      </c>
      <c r="G40" s="6">
        <f t="shared" si="17"/>
        <v>5000</v>
      </c>
      <c r="H40" s="6">
        <f>H42</f>
        <v>5000</v>
      </c>
      <c r="I40" s="6">
        <f t="shared" ref="I40:J40" si="18">I42</f>
        <v>0</v>
      </c>
      <c r="J40" s="6">
        <f t="shared" si="18"/>
        <v>5000</v>
      </c>
    </row>
    <row r="41" spans="1:10" ht="48.75" customHeight="1" x14ac:dyDescent="0.25">
      <c r="A41" s="10"/>
      <c r="B41" s="7"/>
      <c r="C41" s="7">
        <v>2030</v>
      </c>
      <c r="D41" s="8" t="s">
        <v>14</v>
      </c>
      <c r="E41" s="9">
        <v>5000</v>
      </c>
      <c r="F41" s="9"/>
      <c r="G41" s="9">
        <f>E41+F41</f>
        <v>5000</v>
      </c>
      <c r="H41" s="9"/>
      <c r="I41" s="9"/>
      <c r="J41" s="9"/>
    </row>
    <row r="42" spans="1:10" ht="28.5" customHeight="1" x14ac:dyDescent="0.25">
      <c r="A42" s="10"/>
      <c r="B42" s="7"/>
      <c r="C42" s="7">
        <v>4210</v>
      </c>
      <c r="D42" s="8" t="s">
        <v>29</v>
      </c>
      <c r="E42" s="9"/>
      <c r="F42" s="9"/>
      <c r="G42" s="9"/>
      <c r="H42" s="9">
        <v>5000</v>
      </c>
      <c r="I42" s="9"/>
      <c r="J42" s="9">
        <f>H42+I42</f>
        <v>5000</v>
      </c>
    </row>
    <row r="43" spans="1:10" ht="29.25" customHeight="1" x14ac:dyDescent="0.25">
      <c r="A43" s="11">
        <v>854</v>
      </c>
      <c r="B43" s="4"/>
      <c r="C43" s="4"/>
      <c r="D43" s="5" t="s">
        <v>35</v>
      </c>
      <c r="E43" s="6">
        <f>E44</f>
        <v>147512</v>
      </c>
      <c r="F43" s="6">
        <f t="shared" ref="F43:J44" si="19">F44</f>
        <v>0</v>
      </c>
      <c r="G43" s="6">
        <f t="shared" si="19"/>
        <v>147512</v>
      </c>
      <c r="H43" s="6">
        <f t="shared" si="19"/>
        <v>147512</v>
      </c>
      <c r="I43" s="6">
        <f t="shared" si="19"/>
        <v>0</v>
      </c>
      <c r="J43" s="6">
        <f t="shared" si="19"/>
        <v>147512</v>
      </c>
    </row>
    <row r="44" spans="1:10" ht="36.75" customHeight="1" x14ac:dyDescent="0.25">
      <c r="A44" s="10"/>
      <c r="B44" s="7">
        <v>85415</v>
      </c>
      <c r="C44" s="7"/>
      <c r="D44" s="8" t="s">
        <v>36</v>
      </c>
      <c r="E44" s="9">
        <f>E45</f>
        <v>147512</v>
      </c>
      <c r="F44" s="9">
        <f t="shared" si="19"/>
        <v>0</v>
      </c>
      <c r="G44" s="9">
        <f t="shared" si="19"/>
        <v>147512</v>
      </c>
      <c r="H44" s="9">
        <f>H46</f>
        <v>147512</v>
      </c>
      <c r="I44" s="9">
        <f t="shared" ref="I44:J44" si="20">I46</f>
        <v>0</v>
      </c>
      <c r="J44" s="9">
        <f t="shared" si="20"/>
        <v>147512</v>
      </c>
    </row>
    <row r="45" spans="1:10" ht="47.25" customHeight="1" x14ac:dyDescent="0.25">
      <c r="A45" s="10"/>
      <c r="B45" s="7"/>
      <c r="C45" s="7">
        <v>2030</v>
      </c>
      <c r="D45" s="8" t="s">
        <v>14</v>
      </c>
      <c r="E45" s="9">
        <v>147512</v>
      </c>
      <c r="F45" s="9"/>
      <c r="G45" s="9">
        <f>E45+F45</f>
        <v>147512</v>
      </c>
      <c r="H45" s="9"/>
      <c r="I45" s="9"/>
      <c r="J45" s="9"/>
    </row>
    <row r="46" spans="1:10" ht="29.25" customHeight="1" x14ac:dyDescent="0.25">
      <c r="A46" s="7"/>
      <c r="B46" s="7"/>
      <c r="C46" s="7">
        <v>3240</v>
      </c>
      <c r="D46" s="8" t="s">
        <v>37</v>
      </c>
      <c r="E46" s="9"/>
      <c r="F46" s="9"/>
      <c r="G46" s="9"/>
      <c r="H46" s="9">
        <v>147512</v>
      </c>
      <c r="I46" s="9"/>
      <c r="J46" s="9">
        <f>H46+I46</f>
        <v>147512</v>
      </c>
    </row>
    <row r="47" spans="1:10" x14ac:dyDescent="0.25">
      <c r="A47" s="43" t="s">
        <v>38</v>
      </c>
      <c r="B47" s="44"/>
      <c r="C47" s="44"/>
      <c r="D47" s="45"/>
      <c r="E47" s="15">
        <f>E7+E14+E43</f>
        <v>1475417.29</v>
      </c>
      <c r="F47" s="15">
        <f t="shared" ref="F47:J47" si="21">F7+F14+F43</f>
        <v>-1007</v>
      </c>
      <c r="G47" s="15">
        <f t="shared" si="21"/>
        <v>1474410.29</v>
      </c>
      <c r="H47" s="15">
        <f t="shared" si="21"/>
        <v>1475417.29</v>
      </c>
      <c r="I47" s="15">
        <f t="shared" si="21"/>
        <v>-1007</v>
      </c>
      <c r="J47" s="15">
        <f t="shared" si="21"/>
        <v>1474410.29</v>
      </c>
    </row>
  </sheetData>
  <mergeCells count="7">
    <mergeCell ref="E5:G5"/>
    <mergeCell ref="H5:J5"/>
    <mergeCell ref="A47:D47"/>
    <mergeCell ref="A5:A6"/>
    <mergeCell ref="B5:B6"/>
    <mergeCell ref="C5:C6"/>
    <mergeCell ref="D5:D6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D21" sqref="D21"/>
    </sheetView>
  </sheetViews>
  <sheetFormatPr defaultRowHeight="15" x14ac:dyDescent="0.25"/>
  <cols>
    <col min="4" max="4" width="33.28515625" customWidth="1"/>
    <col min="5" max="5" width="13.7109375" customWidth="1"/>
    <col min="6" max="6" width="13.85546875" customWidth="1"/>
    <col min="7" max="7" width="17" customWidth="1"/>
  </cols>
  <sheetData>
    <row r="1" spans="1:7" x14ac:dyDescent="0.25">
      <c r="A1" s="58" t="s">
        <v>65</v>
      </c>
      <c r="B1" s="59"/>
      <c r="C1" s="59"/>
      <c r="D1" s="59"/>
      <c r="E1" s="59"/>
      <c r="F1" s="59"/>
      <c r="G1" s="59"/>
    </row>
    <row r="2" spans="1:7" x14ac:dyDescent="0.25">
      <c r="A2" s="58" t="s">
        <v>66</v>
      </c>
      <c r="B2" s="59"/>
      <c r="C2" s="59"/>
      <c r="D2" s="59"/>
      <c r="E2" s="59"/>
      <c r="F2" s="59"/>
      <c r="G2" s="59"/>
    </row>
    <row r="3" spans="1:7" x14ac:dyDescent="0.25">
      <c r="A3" s="51" t="s">
        <v>39</v>
      </c>
      <c r="B3" s="59"/>
      <c r="C3" s="59"/>
      <c r="D3" s="59"/>
      <c r="E3" s="59"/>
      <c r="F3" s="59"/>
      <c r="G3" s="59"/>
    </row>
    <row r="4" spans="1:7" ht="15" customHeight="1" x14ac:dyDescent="0.25">
      <c r="A4" s="52" t="s">
        <v>67</v>
      </c>
      <c r="B4" s="59"/>
      <c r="C4" s="59"/>
      <c r="D4" s="59"/>
      <c r="E4" s="59"/>
      <c r="F4" s="59"/>
      <c r="G4" s="59"/>
    </row>
    <row r="5" spans="1:7" x14ac:dyDescent="0.25">
      <c r="A5" s="48" t="s">
        <v>42</v>
      </c>
      <c r="B5" s="48"/>
      <c r="C5" s="48"/>
      <c r="D5" s="48"/>
      <c r="E5" s="48"/>
      <c r="F5" s="48"/>
      <c r="G5" s="48"/>
    </row>
    <row r="6" spans="1:7" x14ac:dyDescent="0.25">
      <c r="A6" s="48" t="s">
        <v>43</v>
      </c>
      <c r="B6" s="48"/>
      <c r="C6" s="48"/>
      <c r="D6" s="48"/>
      <c r="E6" s="48"/>
      <c r="F6" s="48"/>
      <c r="G6" s="48"/>
    </row>
    <row r="7" spans="1:7" x14ac:dyDescent="0.25">
      <c r="A7" s="48" t="s">
        <v>44</v>
      </c>
      <c r="B7" s="48"/>
      <c r="C7" s="48"/>
      <c r="D7" s="48"/>
      <c r="E7" s="48"/>
      <c r="F7" s="48"/>
      <c r="G7" s="48"/>
    </row>
    <row r="8" spans="1:7" x14ac:dyDescent="0.25">
      <c r="A8" s="48" t="s">
        <v>45</v>
      </c>
      <c r="B8" s="48"/>
      <c r="C8" s="48"/>
      <c r="D8" s="48"/>
      <c r="E8" s="48"/>
      <c r="F8" s="48"/>
      <c r="G8" s="48"/>
    </row>
    <row r="9" spans="1:7" x14ac:dyDescent="0.25">
      <c r="A9" s="48" t="s">
        <v>46</v>
      </c>
      <c r="B9" s="48"/>
      <c r="C9" s="48"/>
      <c r="D9" s="48"/>
      <c r="E9" s="48"/>
      <c r="F9" s="48"/>
      <c r="G9" s="48"/>
    </row>
    <row r="10" spans="1:7" x14ac:dyDescent="0.25">
      <c r="A10" s="24"/>
      <c r="B10" s="25"/>
      <c r="C10" s="25"/>
      <c r="D10" s="25"/>
      <c r="E10" s="22"/>
      <c r="F10" s="22"/>
      <c r="G10" s="23"/>
    </row>
    <row r="11" spans="1:7" ht="15.75" x14ac:dyDescent="0.25">
      <c r="A11" s="26"/>
      <c r="B11" s="27"/>
      <c r="C11" s="27"/>
      <c r="D11" s="28" t="s">
        <v>47</v>
      </c>
      <c r="E11" s="27"/>
      <c r="F11" s="22"/>
      <c r="G11" s="23"/>
    </row>
    <row r="12" spans="1:7" x14ac:dyDescent="0.25">
      <c r="A12" s="22"/>
      <c r="B12" s="22"/>
      <c r="C12" s="22"/>
      <c r="D12" s="22"/>
      <c r="E12" s="22"/>
      <c r="F12" s="22"/>
      <c r="G12" s="23"/>
    </row>
    <row r="13" spans="1:7" ht="25.5" x14ac:dyDescent="0.25">
      <c r="A13" s="29" t="s">
        <v>2</v>
      </c>
      <c r="B13" s="30" t="s">
        <v>3</v>
      </c>
      <c r="C13" s="31" t="s">
        <v>48</v>
      </c>
      <c r="D13" s="32" t="s">
        <v>49</v>
      </c>
      <c r="E13" s="54" t="s">
        <v>68</v>
      </c>
      <c r="F13" s="54" t="s">
        <v>8</v>
      </c>
      <c r="G13" s="53" t="s">
        <v>69</v>
      </c>
    </row>
    <row r="14" spans="1:7" ht="48" x14ac:dyDescent="0.25">
      <c r="A14" s="73">
        <v>756</v>
      </c>
      <c r="B14" s="74"/>
      <c r="C14" s="75"/>
      <c r="D14" s="76" t="s">
        <v>50</v>
      </c>
      <c r="E14" s="77">
        <f>E15</f>
        <v>372000</v>
      </c>
      <c r="F14" s="77">
        <f t="shared" ref="F14:G14" si="0">F15</f>
        <v>0</v>
      </c>
      <c r="G14" s="77">
        <f t="shared" si="0"/>
        <v>372000</v>
      </c>
    </row>
    <row r="15" spans="1:7" ht="36" x14ac:dyDescent="0.25">
      <c r="A15" s="49"/>
      <c r="B15" s="78">
        <v>75618</v>
      </c>
      <c r="C15" s="79"/>
      <c r="D15" s="80" t="s">
        <v>51</v>
      </c>
      <c r="E15" s="81">
        <f>E16</f>
        <v>372000</v>
      </c>
      <c r="F15" s="81">
        <f t="shared" ref="F15:G15" si="1">F16</f>
        <v>0</v>
      </c>
      <c r="G15" s="81">
        <f t="shared" si="1"/>
        <v>372000</v>
      </c>
    </row>
    <row r="16" spans="1:7" ht="24" x14ac:dyDescent="0.25">
      <c r="A16" s="50"/>
      <c r="B16" s="33"/>
      <c r="C16" s="34">
        <v>480</v>
      </c>
      <c r="D16" s="57" t="s">
        <v>52</v>
      </c>
      <c r="E16" s="70">
        <v>372000</v>
      </c>
      <c r="F16" s="71"/>
      <c r="G16" s="72">
        <f>E16+F16</f>
        <v>372000</v>
      </c>
    </row>
    <row r="17" spans="1:7" x14ac:dyDescent="0.25">
      <c r="A17" s="35"/>
      <c r="B17" s="35"/>
      <c r="C17" s="55"/>
      <c r="D17" s="56" t="s">
        <v>53</v>
      </c>
      <c r="E17" s="69">
        <f>E14</f>
        <v>372000</v>
      </c>
      <c r="F17" s="69">
        <f t="shared" ref="F17:G17" si="2">F14</f>
        <v>0</v>
      </c>
      <c r="G17" s="69">
        <f t="shared" si="2"/>
        <v>372000</v>
      </c>
    </row>
    <row r="18" spans="1:7" x14ac:dyDescent="0.25">
      <c r="A18" s="36"/>
      <c r="B18" s="37"/>
      <c r="C18" s="22"/>
      <c r="D18" s="22"/>
      <c r="E18" s="22"/>
      <c r="F18" s="22"/>
      <c r="G18" s="38"/>
    </row>
    <row r="19" spans="1:7" ht="15.75" x14ac:dyDescent="0.25">
      <c r="A19" s="22"/>
      <c r="B19" s="22"/>
      <c r="C19" s="22"/>
      <c r="D19" s="28" t="s">
        <v>54</v>
      </c>
      <c r="E19" s="22"/>
      <c r="F19" s="22"/>
      <c r="G19" s="38"/>
    </row>
    <row r="20" spans="1:7" x14ac:dyDescent="0.25">
      <c r="A20" s="22"/>
      <c r="B20" s="22"/>
      <c r="C20" s="22"/>
      <c r="D20" s="22"/>
      <c r="E20" s="22"/>
      <c r="F20" s="22"/>
      <c r="G20" s="38"/>
    </row>
    <row r="21" spans="1:7" ht="25.5" x14ac:dyDescent="0.25">
      <c r="A21" s="29" t="s">
        <v>2</v>
      </c>
      <c r="B21" s="29" t="s">
        <v>3</v>
      </c>
      <c r="C21" s="60" t="s">
        <v>48</v>
      </c>
      <c r="D21" s="54" t="s">
        <v>49</v>
      </c>
      <c r="E21" s="54" t="s">
        <v>68</v>
      </c>
      <c r="F21" s="54" t="s">
        <v>8</v>
      </c>
      <c r="G21" s="53" t="s">
        <v>69</v>
      </c>
    </row>
    <row r="22" spans="1:7" x14ac:dyDescent="0.25">
      <c r="A22" s="82">
        <v>851</v>
      </c>
      <c r="B22" s="83"/>
      <c r="C22" s="84"/>
      <c r="D22" s="90" t="s">
        <v>55</v>
      </c>
      <c r="E22" s="87">
        <f>E23+E27</f>
        <v>372000</v>
      </c>
      <c r="F22" s="87">
        <f t="shared" ref="F22:G22" si="3">F23+F27</f>
        <v>0</v>
      </c>
      <c r="G22" s="87">
        <f t="shared" si="3"/>
        <v>372000</v>
      </c>
    </row>
    <row r="23" spans="1:7" x14ac:dyDescent="0.25">
      <c r="A23" s="39"/>
      <c r="B23" s="85">
        <v>85153</v>
      </c>
      <c r="C23" s="86"/>
      <c r="D23" s="91" t="s">
        <v>56</v>
      </c>
      <c r="E23" s="88">
        <f>E24+E25+E26</f>
        <v>3000</v>
      </c>
      <c r="F23" s="88">
        <f t="shared" ref="F23:G23" si="4">F24+F25+F26</f>
        <v>0</v>
      </c>
      <c r="G23" s="88">
        <f t="shared" si="4"/>
        <v>3000</v>
      </c>
    </row>
    <row r="24" spans="1:7" x14ac:dyDescent="0.25">
      <c r="A24" s="39"/>
      <c r="B24" s="39"/>
      <c r="C24" s="61">
        <v>4170</v>
      </c>
      <c r="D24" s="92" t="s">
        <v>57</v>
      </c>
      <c r="E24" s="64">
        <v>1120</v>
      </c>
      <c r="F24" s="64"/>
      <c r="G24" s="63">
        <f>E24+F24</f>
        <v>1120</v>
      </c>
    </row>
    <row r="25" spans="1:7" x14ac:dyDescent="0.25">
      <c r="A25" s="39"/>
      <c r="B25" s="39"/>
      <c r="C25" s="61">
        <v>4210</v>
      </c>
      <c r="D25" s="92" t="s">
        <v>29</v>
      </c>
      <c r="E25" s="64">
        <v>1000</v>
      </c>
      <c r="F25" s="64"/>
      <c r="G25" s="63">
        <f t="shared" ref="G25:G26" si="5">E25+F25</f>
        <v>1000</v>
      </c>
    </row>
    <row r="26" spans="1:7" x14ac:dyDescent="0.25">
      <c r="A26" s="39"/>
      <c r="B26" s="39"/>
      <c r="C26" s="61">
        <v>4300</v>
      </c>
      <c r="D26" s="92" t="s">
        <v>11</v>
      </c>
      <c r="E26" s="64">
        <v>880</v>
      </c>
      <c r="F26" s="64"/>
      <c r="G26" s="63">
        <f t="shared" si="5"/>
        <v>880</v>
      </c>
    </row>
    <row r="27" spans="1:7" x14ac:dyDescent="0.25">
      <c r="A27" s="39"/>
      <c r="B27" s="85">
        <v>85154</v>
      </c>
      <c r="C27" s="86"/>
      <c r="D27" s="91" t="s">
        <v>58</v>
      </c>
      <c r="E27" s="88">
        <f>E28+E29+E30+E31+E32+E33+E34+E35+E36+E37+E38+E39</f>
        <v>369000</v>
      </c>
      <c r="F27" s="88">
        <f t="shared" ref="F27:G27" si="6">F28+F29+F30+F31+F32+F33+F34+F35+F36+F37+F38+F39</f>
        <v>0</v>
      </c>
      <c r="G27" s="88">
        <f t="shared" si="6"/>
        <v>369000</v>
      </c>
    </row>
    <row r="28" spans="1:7" ht="72" x14ac:dyDescent="0.25">
      <c r="A28" s="39"/>
      <c r="B28" s="39"/>
      <c r="C28" s="62">
        <v>2360</v>
      </c>
      <c r="D28" s="93" t="s">
        <v>59</v>
      </c>
      <c r="E28" s="70">
        <v>40000</v>
      </c>
      <c r="F28" s="70"/>
      <c r="G28" s="96">
        <f>E28+F28</f>
        <v>40000</v>
      </c>
    </row>
    <row r="29" spans="1:7" ht="60" x14ac:dyDescent="0.25">
      <c r="A29" s="39"/>
      <c r="B29" s="39"/>
      <c r="C29" s="62">
        <v>2710</v>
      </c>
      <c r="D29" s="93" t="s">
        <v>60</v>
      </c>
      <c r="E29" s="70">
        <v>25000</v>
      </c>
      <c r="F29" s="70">
        <v>-5000</v>
      </c>
      <c r="G29" s="96">
        <f t="shared" ref="G29:G39" si="7">E29+F29</f>
        <v>20000</v>
      </c>
    </row>
    <row r="30" spans="1:7" x14ac:dyDescent="0.25">
      <c r="A30" s="39"/>
      <c r="B30" s="39"/>
      <c r="C30" s="61">
        <v>4110</v>
      </c>
      <c r="D30" s="92" t="s">
        <v>26</v>
      </c>
      <c r="E30" s="64">
        <v>2000</v>
      </c>
      <c r="F30" s="64">
        <v>3000</v>
      </c>
      <c r="G30" s="96">
        <f t="shared" si="7"/>
        <v>5000</v>
      </c>
    </row>
    <row r="31" spans="1:7" ht="36" x14ac:dyDescent="0.25">
      <c r="A31" s="39"/>
      <c r="B31" s="39"/>
      <c r="C31" s="61">
        <v>4120</v>
      </c>
      <c r="D31" s="94" t="s">
        <v>27</v>
      </c>
      <c r="E31" s="70">
        <v>300</v>
      </c>
      <c r="F31" s="70">
        <v>500</v>
      </c>
      <c r="G31" s="96">
        <f t="shared" si="7"/>
        <v>800</v>
      </c>
    </row>
    <row r="32" spans="1:7" x14ac:dyDescent="0.25">
      <c r="A32" s="39"/>
      <c r="B32" s="39"/>
      <c r="C32" s="61">
        <v>4170</v>
      </c>
      <c r="D32" s="92" t="s">
        <v>57</v>
      </c>
      <c r="E32" s="64">
        <v>130020</v>
      </c>
      <c r="F32" s="64">
        <v>1500</v>
      </c>
      <c r="G32" s="96">
        <f t="shared" si="7"/>
        <v>131520</v>
      </c>
    </row>
    <row r="33" spans="1:7" x14ac:dyDescent="0.25">
      <c r="A33" s="39"/>
      <c r="B33" s="39"/>
      <c r="C33" s="61">
        <v>4210</v>
      </c>
      <c r="D33" s="92" t="s">
        <v>29</v>
      </c>
      <c r="E33" s="64">
        <v>27450</v>
      </c>
      <c r="F33" s="64"/>
      <c r="G33" s="96">
        <f t="shared" si="7"/>
        <v>27450</v>
      </c>
    </row>
    <row r="34" spans="1:7" x14ac:dyDescent="0.25">
      <c r="A34" s="39"/>
      <c r="B34" s="39"/>
      <c r="C34" s="61">
        <v>4260</v>
      </c>
      <c r="D34" s="92" t="s">
        <v>30</v>
      </c>
      <c r="E34" s="64">
        <v>8000</v>
      </c>
      <c r="F34" s="64"/>
      <c r="G34" s="96">
        <f t="shared" si="7"/>
        <v>8000</v>
      </c>
    </row>
    <row r="35" spans="1:7" x14ac:dyDescent="0.25">
      <c r="A35" s="39"/>
      <c r="B35" s="39"/>
      <c r="C35" s="61">
        <v>4270</v>
      </c>
      <c r="D35" s="92" t="s">
        <v>61</v>
      </c>
      <c r="E35" s="64">
        <v>2000</v>
      </c>
      <c r="F35" s="64"/>
      <c r="G35" s="96">
        <f t="shared" si="7"/>
        <v>2000</v>
      </c>
    </row>
    <row r="36" spans="1:7" x14ac:dyDescent="0.25">
      <c r="A36" s="39"/>
      <c r="B36" s="39"/>
      <c r="C36" s="61">
        <v>4300</v>
      </c>
      <c r="D36" s="92" t="s">
        <v>11</v>
      </c>
      <c r="E36" s="64">
        <v>127000</v>
      </c>
      <c r="F36" s="64"/>
      <c r="G36" s="96">
        <f t="shared" si="7"/>
        <v>127000</v>
      </c>
    </row>
    <row r="37" spans="1:7" ht="24" x14ac:dyDescent="0.25">
      <c r="A37" s="39"/>
      <c r="B37" s="39"/>
      <c r="C37" s="61">
        <v>4360</v>
      </c>
      <c r="D37" s="94" t="s">
        <v>62</v>
      </c>
      <c r="E37" s="89">
        <v>2500</v>
      </c>
      <c r="F37" s="89"/>
      <c r="G37" s="96">
        <f t="shared" si="7"/>
        <v>2500</v>
      </c>
    </row>
    <row r="38" spans="1:7" x14ac:dyDescent="0.25">
      <c r="A38" s="39"/>
      <c r="B38" s="39"/>
      <c r="C38" s="62">
        <v>4410</v>
      </c>
      <c r="D38" s="92" t="s">
        <v>63</v>
      </c>
      <c r="E38" s="64">
        <v>730</v>
      </c>
      <c r="F38" s="64"/>
      <c r="G38" s="96">
        <f t="shared" si="7"/>
        <v>730</v>
      </c>
    </row>
    <row r="39" spans="1:7" x14ac:dyDescent="0.25">
      <c r="A39" s="66"/>
      <c r="B39" s="66"/>
      <c r="C39" s="67">
        <v>4430</v>
      </c>
      <c r="D39" s="95" t="s">
        <v>64</v>
      </c>
      <c r="E39" s="64">
        <v>4000</v>
      </c>
      <c r="F39" s="64"/>
      <c r="G39" s="96">
        <f t="shared" si="7"/>
        <v>4000</v>
      </c>
    </row>
    <row r="40" spans="1:7" x14ac:dyDescent="0.25">
      <c r="A40" s="68"/>
      <c r="B40" s="68"/>
      <c r="C40" s="68"/>
      <c r="D40" s="65" t="s">
        <v>53</v>
      </c>
      <c r="E40" s="69">
        <f>E22</f>
        <v>372000</v>
      </c>
      <c r="F40" s="69">
        <f t="shared" ref="F40:G40" si="8">F22</f>
        <v>0</v>
      </c>
      <c r="G40" s="69">
        <f t="shared" si="8"/>
        <v>372000</v>
      </c>
    </row>
  </sheetData>
  <mergeCells count="10">
    <mergeCell ref="A1:G1"/>
    <mergeCell ref="A2:G2"/>
    <mergeCell ref="A3:G3"/>
    <mergeCell ref="A4:G4"/>
    <mergeCell ref="A8:G8"/>
    <mergeCell ref="A9:G9"/>
    <mergeCell ref="A15:A16"/>
    <mergeCell ref="A5:G5"/>
    <mergeCell ref="A6:G6"/>
    <mergeCell ref="A7:G7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4</vt:lpstr>
      <vt:lpstr>Zał. 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2020-05-15T13:29:41Z</cp:lastPrinted>
  <dcterms:created xsi:type="dcterms:W3CDTF">2018-11-03T12:53:48Z</dcterms:created>
  <dcterms:modified xsi:type="dcterms:W3CDTF">2020-05-15T13:30:13Z</dcterms:modified>
</cp:coreProperties>
</file>