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a\"/>
    </mc:Choice>
  </mc:AlternateContent>
  <bookViews>
    <workbookView xWindow="0" yWindow="0" windowWidth="9580" windowHeight="650"/>
  </bookViews>
  <sheets>
    <sheet name="Zał. nr 11" sheetId="1" r:id="rId1"/>
    <sheet name="Arkusz1" sheetId="2" r:id="rId2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 localSheetId="0">#REF!</definedName>
    <definedName name="zal.3">#REF!</definedName>
  </definedNames>
  <calcPr calcId="152511"/>
</workbook>
</file>

<file path=xl/calcChain.xml><?xml version="1.0" encoding="utf-8"?>
<calcChain xmlns="http://schemas.openxmlformats.org/spreadsheetml/2006/main">
  <c r="E23" i="1" l="1"/>
  <c r="F27" i="1"/>
  <c r="G41" i="1"/>
  <c r="G40" i="1"/>
  <c r="G39" i="1"/>
  <c r="G90" i="1" l="1"/>
  <c r="G89" i="1"/>
  <c r="G88" i="1"/>
  <c r="G72" i="1"/>
  <c r="G71" i="1"/>
  <c r="G70" i="1"/>
  <c r="G60" i="1"/>
  <c r="G38" i="1"/>
  <c r="G37" i="1"/>
  <c r="G36" i="1"/>
  <c r="G35" i="1"/>
  <c r="G28" i="1"/>
  <c r="G26" i="1"/>
  <c r="G25" i="1"/>
  <c r="G24" i="1"/>
  <c r="F23" i="1"/>
  <c r="G16" i="1"/>
  <c r="F15" i="1"/>
  <c r="E15" i="1"/>
  <c r="E14" i="1" s="1"/>
  <c r="E17" i="1" s="1"/>
  <c r="G15" i="1" l="1"/>
  <c r="G23" i="1"/>
  <c r="E22" i="1"/>
  <c r="G27" i="1"/>
  <c r="F14" i="1"/>
  <c r="F22" i="1"/>
  <c r="G22" i="1" l="1"/>
  <c r="G91" i="1"/>
  <c r="F17" i="1"/>
  <c r="G17" i="1" s="1"/>
  <c r="G14" i="1"/>
</calcChain>
</file>

<file path=xl/sharedStrings.xml><?xml version="1.0" encoding="utf-8"?>
<sst xmlns="http://schemas.openxmlformats.org/spreadsheetml/2006/main" count="94" uniqueCount="82">
  <si>
    <t>PLAN I WYKONANIE DOCHODÓW Z TYTUŁU WYDAWANIA ZEZWOLEŃ NA SPRZEDAŻ</t>
  </si>
  <si>
    <t xml:space="preserve">NAPOJÓW ALKOHOLOWYCH I WYDATKÓW NA REALIZACJĘ ZADAŃ </t>
  </si>
  <si>
    <t xml:space="preserve">OKREŚLONYCH W PROGRAMIE PROFILAKTYKI I ROZWIĄZYWANIA </t>
  </si>
  <si>
    <t>PROBLEMÓW ALKOHOLOWYCH I NARKOMANII</t>
  </si>
  <si>
    <t>NA 2019 ROK</t>
  </si>
  <si>
    <t>DOCHODY</t>
  </si>
  <si>
    <t>Dział</t>
  </si>
  <si>
    <t>Rozdział</t>
  </si>
  <si>
    <t>Paragraf</t>
  </si>
  <si>
    <t>Treść</t>
  </si>
  <si>
    <t>Plan</t>
  </si>
  <si>
    <t>%
wykonania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</si>
  <si>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</si>
  <si>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</si>
  <si>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Wpływy  z opłat za zezwolenia na sprzedaż alkoholu</t>
  </si>
  <si>
    <t>Razem</t>
  </si>
  <si>
    <t>WYDATKI</t>
  </si>
  <si>
    <t>Ochrona zdrowia</t>
  </si>
  <si>
    <t>Zwalczanie narkomanii</t>
  </si>
  <si>
    <t>Wynagrodzenia bezosobowe</t>
  </si>
  <si>
    <t>Zakup materiałów i wyposażenia</t>
  </si>
  <si>
    <t>Zakup usług pozostałych</t>
  </si>
  <si>
    <t>Przeciwdziałanie alkoholizmowi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</si>
  <si>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</si>
  <si>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Składki na ubezpieczenia społeczne</t>
  </si>
  <si>
    <t>Składki na Fundusz Pracy</t>
  </si>
  <si>
    <t>Zakup energii</t>
  </si>
  <si>
    <t>Zakup usług remontowych</t>
  </si>
  <si>
    <t xml:space="preserve">Opłaty z tytułu zakupu usług 
  telekomunikacyjnych </t>
  </si>
  <si>
    <t>Podróże służbowe krajowe</t>
  </si>
  <si>
    <t>Różne opłaty i składki</t>
  </si>
  <si>
    <t>Wykonanie na dzień 31.12.2019 r.</t>
  </si>
  <si>
    <t xml:space="preserve">Dotacja celowa na pomoc finansową udzieloną między jednostkami samorządu terytorialnego na dofinansowanie własnych zadań bieżących
</t>
  </si>
  <si>
    <t>TPD Wakacje z przygodą</t>
  </si>
  <si>
    <t>Sekcja Tenisa Stołowego GAMAJA Prowadzenie zajęć dla dzieci i młodzieży</t>
  </si>
  <si>
    <t xml:space="preserve">z tego  </t>
  </si>
  <si>
    <t>UKS Dwójka Rozwijanie sprawności ruchowej dzieci młodzieży</t>
  </si>
  <si>
    <t>Baranek Stowarzyszenie na Rzecz Roz. Aktyw. Społ Soł</t>
  </si>
  <si>
    <t>WOPR Rogoźno "Obóz rekreacyjno szkoleniowy dla dzieci i młodzieży</t>
  </si>
  <si>
    <t>Patrole SM</t>
  </si>
  <si>
    <t>Świetlice</t>
  </si>
  <si>
    <t>1) Owcegłowy</t>
  </si>
  <si>
    <t>2) Parkowo</t>
  </si>
  <si>
    <t>3) SP 2</t>
  </si>
  <si>
    <t>4) SP 3</t>
  </si>
  <si>
    <t>5) Słomowo</t>
  </si>
  <si>
    <t>1) Dzieci, które doznały przemocy</t>
  </si>
  <si>
    <t>2) Motywowanie do leczenia odwyk.</t>
  </si>
  <si>
    <t>3) Młodzież i dzieci z rodzin dysfunk.</t>
  </si>
  <si>
    <t>4) Młodzież chora i niepełnospr.</t>
  </si>
  <si>
    <t>5) Pogotowie lekcyjne</t>
  </si>
  <si>
    <t>6) Warsztaty muzyczne</t>
  </si>
  <si>
    <t>7) wakacyjny program dla świetlic</t>
  </si>
  <si>
    <t>Mikołaj Jarmark świąteczny</t>
  </si>
  <si>
    <t>Punkt Konsultacyjny ul. Fabryczna</t>
  </si>
  <si>
    <t>Sprzątanie pomieszczeń</t>
  </si>
  <si>
    <t>Wakacyjny program dla świetlic</t>
  </si>
  <si>
    <t>Bezpieczeństwo na kąpieliskach</t>
  </si>
  <si>
    <t>Trzeżwy kierowca i bezp na drogach</t>
  </si>
  <si>
    <t xml:space="preserve">Organizacja festynów dla dzieci </t>
  </si>
  <si>
    <t>Policja</t>
  </si>
  <si>
    <t xml:space="preserve">Komisja </t>
  </si>
  <si>
    <t>Środki czystości</t>
  </si>
  <si>
    <t>w tym:</t>
  </si>
  <si>
    <t>1) utrzymanie budynku ( śmieci, inne)</t>
  </si>
  <si>
    <t>2) Psycholog i diagnozowanie przemocy</t>
  </si>
  <si>
    <t>3) Szkolenia</t>
  </si>
  <si>
    <t>4) Kino plenerowe</t>
  </si>
  <si>
    <t>5) Festyn rodzinny</t>
  </si>
  <si>
    <t>6) Jarmark swiateczny dla rodzin</t>
  </si>
  <si>
    <t>7) Bezpieczeństwo na drogach i kąpieliskach</t>
  </si>
  <si>
    <t>8) Organizacja mitingów</t>
  </si>
  <si>
    <t>9) Usługi terapeutyczne</t>
  </si>
  <si>
    <t>10) wakacyjny prgram dla świetlic</t>
  </si>
  <si>
    <t>11) obóz OSP</t>
  </si>
  <si>
    <t>12) wakacyjny program dla grup wsparcia</t>
  </si>
  <si>
    <t>13) grupa terapeutyczna GOPS</t>
  </si>
  <si>
    <t>14) interwencja kryzysowa 2 psychologów</t>
  </si>
  <si>
    <t>6) Pruśce</t>
  </si>
  <si>
    <t>7) Gościejewo i Tarnowo</t>
  </si>
  <si>
    <t>Grupy Wsparcia  w tym:</t>
  </si>
  <si>
    <t>GKRPA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</si>
</sst>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z_ł_-;\-* #,##0.00\ _z_ł_-;_-* \-??\ _z_ł_-;_-@_-"/>
    <numFmt numFmtId="165" formatCode="???"/>
    <numFmt numFmtId="166" formatCode="?????"/>
    <numFmt numFmtId="167" formatCode="0000"/>
    <numFmt numFmtId="168" formatCode="?"/>
    <numFmt numFmtId="169" formatCode="????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 CE"/>
      <family val="2"/>
      <charset val="238"/>
    </font>
    <font>
      <sz val="8"/>
      <name val="Arial"/>
      <family val="2"/>
      <charset val="1"/>
    </font>
    <font>
      <b/>
      <sz val="8"/>
      <name val="Arial"/>
      <family val="2"/>
      <charset val="238"/>
    </font>
    <font>
      <b/>
      <sz val="8"/>
      <name val="Arial"/>
      <family val="2"/>
      <charset val="1"/>
    </font>
    <font>
      <i/>
      <sz val="9"/>
      <color indexed="8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238"/>
    </font>
    <font>
      <b/>
      <sz val="12"/>
      <name val="Arial"/>
      <family val="2"/>
      <charset val="1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13"/>
        <bgColor indexed="3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</borders>
  <cellStyleXfs count="41">
    <xf numFmtId="0" fontId="0" fillId="0" borderId="0"/>
    <xf numFmtId="164" fontId="2" fillId="0" borderId="0" applyFill="0" applyBorder="0" applyAlignment="0" applyProtection="0"/>
    <xf numFmtId="0" fontId="4" fillId="0" borderId="0"/>
    <xf numFmtId="0" fontId="2" fillId="0" borderId="0"/>
    <xf numFmtId="0" fontId="15" fillId="0" borderId="0"/>
    <xf numFmtId="0" fontId="4" fillId="0" borderId="0"/>
    <xf numFmtId="0" fontId="11" fillId="4" borderId="0" applyNumberFormat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1" fillId="0" borderId="0"/>
    <xf numFmtId="0" fontId="11" fillId="0" borderId="0"/>
    <xf numFmtId="0" fontId="11" fillId="0" borderId="0"/>
    <xf numFmtId="0" fontId="26" fillId="0" borderId="0" applyNumberFormat="0" applyFill="0" applyBorder="0" applyAlignment="0" applyProtection="0">
      <alignment vertical="top"/>
    </xf>
    <xf numFmtId="0" fontId="1" fillId="0" borderId="0"/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</cellStyleXfs>
  <cellXfs count="106">
    <xf numFmtId="0" fontId="0" fillId="0" borderId="0" xfId="0"/>
    <xf numFmtId="164" fontId="3" fillId="0" borderId="0" xfId="1" applyFont="1" applyFill="1" applyBorder="1" applyAlignment="1" applyProtection="1"/>
    <xf numFmtId="0" fontId="5" fillId="0" borderId="0" xfId="2" applyFont="1" applyBorder="1" applyAlignment="1">
      <alignment horizontal="center"/>
    </xf>
    <xf numFmtId="0" fontId="6" fillId="0" borderId="0" xfId="2" applyFont="1"/>
    <xf numFmtId="0" fontId="3" fillId="0" borderId="0" xfId="2" applyFont="1"/>
    <xf numFmtId="0" fontId="7" fillId="0" borderId="0" xfId="2" applyFont="1" applyBorder="1" applyAlignment="1">
      <alignment horizontal="left"/>
    </xf>
    <xf numFmtId="164" fontId="8" fillId="0" borderId="0" xfId="1" applyFont="1" applyFill="1" applyBorder="1" applyAlignment="1" applyProtection="1">
      <alignment horizontal="right" vertical="center"/>
    </xf>
    <xf numFmtId="164" fontId="10" fillId="0" borderId="0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/>
    </xf>
    <xf numFmtId="0" fontId="11" fillId="0" borderId="0" xfId="3" applyFont="1" applyAlignment="1">
      <alignment horizontal="center" vertical="center"/>
    </xf>
    <xf numFmtId="164" fontId="10" fillId="0" borderId="0" xfId="1" applyFont="1" applyFill="1" applyBorder="1" applyAlignment="1" applyProtection="1">
      <alignment horizontal="center"/>
    </xf>
    <xf numFmtId="164" fontId="12" fillId="0" borderId="0" xfId="1" applyFont="1" applyFill="1" applyBorder="1" applyAlignment="1" applyProtection="1">
      <alignment horizontal="center"/>
    </xf>
    <xf numFmtId="164" fontId="13" fillId="0" borderId="1" xfId="1" applyFont="1" applyFill="1" applyBorder="1" applyAlignment="1" applyProtection="1">
      <alignment horizontal="center" vertical="center"/>
    </xf>
    <xf numFmtId="164" fontId="13" fillId="0" borderId="2" xfId="1" applyFont="1" applyFill="1" applyBorder="1" applyAlignment="1" applyProtection="1">
      <alignment horizontal="center" vertical="center"/>
    </xf>
    <xf numFmtId="164" fontId="6" fillId="0" borderId="1" xfId="1" applyFont="1" applyFill="1" applyBorder="1" applyAlignment="1" applyProtection="1">
      <alignment vertical="center"/>
    </xf>
    <xf numFmtId="164" fontId="14" fillId="0" borderId="3" xfId="1" applyFont="1" applyFill="1" applyBorder="1" applyAlignment="1" applyProtection="1">
      <alignment horizontal="center" vertical="center"/>
    </xf>
    <xf numFmtId="0" fontId="16" fillId="0" borderId="4" xfId="4" applyFont="1" applyBorder="1" applyAlignment="1">
      <alignment horizontal="center" vertical="center" wrapText="1"/>
    </xf>
    <xf numFmtId="0" fontId="17" fillId="0" borderId="5" xfId="4" applyFont="1" applyBorder="1" applyAlignment="1">
      <alignment horizontal="center" vertical="center" wrapText="1"/>
    </xf>
    <xf numFmtId="0" fontId="18" fillId="0" borderId="5" xfId="4" applyFont="1" applyBorder="1" applyAlignment="1">
      <alignment horizontal="center" vertical="center" wrapText="1"/>
    </xf>
    <xf numFmtId="165" fontId="19" fillId="2" borderId="3" xfId="1" applyNumberFormat="1" applyFont="1" applyFill="1" applyBorder="1" applyAlignment="1" applyProtection="1">
      <alignment vertical="top"/>
    </xf>
    <xf numFmtId="165" fontId="19" fillId="2" borderId="5" xfId="1" applyNumberFormat="1" applyFont="1" applyFill="1" applyBorder="1" applyAlignment="1" applyProtection="1">
      <alignment vertical="top"/>
    </xf>
    <xf numFmtId="165" fontId="19" fillId="2" borderId="6" xfId="1" applyNumberFormat="1" applyFont="1" applyFill="1" applyBorder="1" applyAlignment="1" applyProtection="1">
      <alignment vertical="top"/>
    </xf>
    <xf numFmtId="49" fontId="19" fillId="2" borderId="3" xfId="1" applyNumberFormat="1" applyFont="1" applyFill="1" applyBorder="1" applyAlignment="1" applyProtection="1">
      <alignment horizontal="left" vertical="top" wrapText="1"/>
    </xf>
    <xf numFmtId="4" fontId="19" fillId="2" borderId="3" xfId="1" applyNumberFormat="1" applyFont="1" applyFill="1" applyBorder="1" applyAlignment="1" applyProtection="1">
      <alignment horizontal="right" vertical="top"/>
    </xf>
    <xf numFmtId="10" fontId="19" fillId="2" borderId="5" xfId="1" applyNumberFormat="1" applyFont="1" applyFill="1" applyBorder="1" applyAlignment="1" applyProtection="1">
      <alignment horizontal="right" vertical="top"/>
    </xf>
    <xf numFmtId="0" fontId="20" fillId="0" borderId="0" xfId="2" applyFont="1" applyAlignment="1">
      <alignment vertical="top"/>
    </xf>
    <xf numFmtId="166" fontId="22" fillId="3" borderId="7" xfId="1" applyNumberFormat="1" applyFont="1" applyFill="1" applyBorder="1" applyAlignment="1" applyProtection="1">
      <alignment horizontal="left" vertical="top"/>
    </xf>
    <xf numFmtId="164" fontId="21" fillId="3" borderId="6" xfId="1" applyFont="1" applyFill="1" applyBorder="1" applyAlignment="1" applyProtection="1">
      <alignment vertical="top"/>
    </xf>
    <xf numFmtId="164" fontId="22" fillId="3" borderId="1" xfId="1" applyFont="1" applyFill="1" applyBorder="1" applyAlignment="1" applyProtection="1">
      <alignment horizontal="left" vertical="top" wrapText="1"/>
    </xf>
    <xf numFmtId="4" fontId="22" fillId="3" borderId="3" xfId="1" applyNumberFormat="1" applyFont="1" applyFill="1" applyBorder="1" applyAlignment="1" applyProtection="1">
      <alignment horizontal="right" vertical="top"/>
    </xf>
    <xf numFmtId="10" fontId="22" fillId="3" borderId="5" xfId="1" applyNumberFormat="1" applyFont="1" applyFill="1" applyBorder="1" applyAlignment="1" applyProtection="1">
      <alignment horizontal="right" vertical="top"/>
    </xf>
    <xf numFmtId="164" fontId="21" fillId="0" borderId="1" xfId="1" applyFont="1" applyFill="1" applyBorder="1" applyAlignment="1" applyProtection="1">
      <alignment vertical="top"/>
    </xf>
    <xf numFmtId="167" fontId="22" fillId="0" borderId="6" xfId="1" applyNumberFormat="1" applyFont="1" applyFill="1" applyBorder="1" applyAlignment="1" applyProtection="1">
      <alignment horizontal="left" vertical="top"/>
    </xf>
    <xf numFmtId="164" fontId="22" fillId="0" borderId="3" xfId="1" applyFont="1" applyFill="1" applyBorder="1" applyAlignment="1" applyProtection="1">
      <alignment horizontal="left" vertical="top" wrapText="1"/>
    </xf>
    <xf numFmtId="4" fontId="22" fillId="0" borderId="3" xfId="1" applyNumberFormat="1" applyFont="1" applyFill="1" applyBorder="1" applyAlignment="1" applyProtection="1">
      <alignment horizontal="right" vertical="top"/>
    </xf>
    <xf numFmtId="4" fontId="21" fillId="0" borderId="8" xfId="2" applyNumberFormat="1" applyFont="1" applyBorder="1" applyAlignment="1">
      <alignment vertical="top"/>
    </xf>
    <xf numFmtId="10" fontId="21" fillId="0" borderId="5" xfId="2" applyNumberFormat="1" applyFont="1" applyBorder="1" applyAlignment="1">
      <alignment vertical="top"/>
    </xf>
    <xf numFmtId="164" fontId="11" fillId="0" borderId="1" xfId="1" applyFont="1" applyFill="1" applyBorder="1" applyAlignment="1" applyProtection="1">
      <alignment vertical="center"/>
    </xf>
    <xf numFmtId="164" fontId="11" fillId="0" borderId="6" xfId="1" applyFont="1" applyFill="1" applyBorder="1" applyAlignment="1" applyProtection="1">
      <alignment vertical="center"/>
    </xf>
    <xf numFmtId="164" fontId="14" fillId="0" borderId="3" xfId="1" applyFont="1" applyFill="1" applyBorder="1" applyAlignment="1" applyProtection="1">
      <alignment horizontal="right" vertical="center"/>
    </xf>
    <xf numFmtId="4" fontId="14" fillId="0" borderId="3" xfId="1" applyNumberFormat="1" applyFont="1" applyFill="1" applyBorder="1" applyAlignment="1" applyProtection="1">
      <alignment horizontal="right" vertical="center"/>
    </xf>
    <xf numFmtId="10" fontId="14" fillId="0" borderId="5" xfId="1" applyNumberFormat="1" applyFont="1" applyFill="1" applyBorder="1" applyAlignment="1" applyProtection="1">
      <alignment horizontal="right" vertical="center"/>
    </xf>
    <xf numFmtId="0" fontId="3" fillId="0" borderId="0" xfId="2" applyFont="1" applyAlignment="1">
      <alignment vertical="center"/>
    </xf>
    <xf numFmtId="164" fontId="23" fillId="0" borderId="0" xfId="1" applyFont="1" applyFill="1" applyBorder="1" applyAlignment="1" applyProtection="1">
      <alignment horizontal="left" vertical="top"/>
    </xf>
    <xf numFmtId="168" fontId="23" fillId="0" borderId="0" xfId="1" applyNumberFormat="1" applyFont="1" applyFill="1" applyBorder="1" applyAlignment="1" applyProtection="1">
      <alignment horizontal="left" vertical="top"/>
    </xf>
    <xf numFmtId="164" fontId="11" fillId="0" borderId="0" xfId="1" applyFont="1" applyFill="1" applyBorder="1" applyAlignment="1" applyProtection="1"/>
    <xf numFmtId="4" fontId="11" fillId="0" borderId="0" xfId="1" applyNumberFormat="1" applyFont="1" applyFill="1" applyBorder="1" applyAlignment="1" applyProtection="1"/>
    <xf numFmtId="0" fontId="11" fillId="0" borderId="0" xfId="2" applyFont="1"/>
    <xf numFmtId="164" fontId="24" fillId="0" borderId="0" xfId="1" applyFont="1" applyFill="1" applyBorder="1" applyAlignment="1" applyProtection="1">
      <alignment horizontal="center"/>
    </xf>
    <xf numFmtId="165" fontId="19" fillId="2" borderId="1" xfId="1" applyNumberFormat="1" applyFont="1" applyFill="1" applyBorder="1" applyAlignment="1" applyProtection="1">
      <alignment horizontal="left" vertical="center"/>
    </xf>
    <xf numFmtId="164" fontId="21" fillId="2" borderId="1" xfId="1" applyFont="1" applyFill="1" applyBorder="1" applyAlignment="1" applyProtection="1">
      <alignment vertical="center"/>
    </xf>
    <xf numFmtId="164" fontId="21" fillId="2" borderId="6" xfId="1" applyFont="1" applyFill="1" applyBorder="1" applyAlignment="1" applyProtection="1">
      <alignment vertical="center"/>
    </xf>
    <xf numFmtId="164" fontId="19" fillId="2" borderId="3" xfId="1" applyFont="1" applyFill="1" applyBorder="1" applyAlignment="1" applyProtection="1">
      <alignment horizontal="left" vertical="center"/>
    </xf>
    <xf numFmtId="4" fontId="19" fillId="2" borderId="3" xfId="1" applyNumberFormat="1" applyFont="1" applyFill="1" applyBorder="1" applyAlignment="1" applyProtection="1">
      <alignment horizontal="right" vertical="center"/>
    </xf>
    <xf numFmtId="10" fontId="19" fillId="2" borderId="9" xfId="1" applyNumberFormat="1" applyFont="1" applyFill="1" applyBorder="1" applyAlignment="1" applyProtection="1">
      <alignment horizontal="right" vertical="center"/>
    </xf>
    <xf numFmtId="164" fontId="21" fillId="0" borderId="10" xfId="1" applyFont="1" applyFill="1" applyBorder="1" applyAlignment="1" applyProtection="1">
      <alignment vertical="top"/>
    </xf>
    <xf numFmtId="166" fontId="22" fillId="3" borderId="1" xfId="1" applyNumberFormat="1" applyFont="1" applyFill="1" applyBorder="1" applyAlignment="1" applyProtection="1">
      <alignment horizontal="left" vertical="top"/>
    </xf>
    <xf numFmtId="164" fontId="22" fillId="3" borderId="3" xfId="1" applyFont="1" applyFill="1" applyBorder="1" applyAlignment="1" applyProtection="1">
      <alignment horizontal="left" vertical="top"/>
    </xf>
    <xf numFmtId="10" fontId="22" fillId="3" borderId="9" xfId="1" applyNumberFormat="1" applyFont="1" applyFill="1" applyBorder="1" applyAlignment="1" applyProtection="1">
      <alignment horizontal="right" vertical="top"/>
    </xf>
    <xf numFmtId="169" fontId="22" fillId="0" borderId="6" xfId="1" applyNumberFormat="1" applyFont="1" applyFill="1" applyBorder="1" applyAlignment="1" applyProtection="1">
      <alignment horizontal="left" vertical="top"/>
    </xf>
    <xf numFmtId="164" fontId="22" fillId="0" borderId="3" xfId="1" applyFont="1" applyFill="1" applyBorder="1" applyAlignment="1" applyProtection="1">
      <alignment horizontal="left" vertical="top"/>
    </xf>
    <xf numFmtId="4" fontId="21" fillId="0" borderId="5" xfId="2" applyNumberFormat="1" applyFont="1" applyBorder="1" applyAlignment="1">
      <alignment vertical="top"/>
    </xf>
    <xf numFmtId="164" fontId="22" fillId="0" borderId="3" xfId="1" applyFont="1" applyFill="1" applyBorder="1" applyAlignment="1" applyProtection="1"/>
    <xf numFmtId="164" fontId="22" fillId="0" borderId="3" xfId="1" applyFont="1" applyFill="1" applyBorder="1" applyAlignment="1" applyProtection="1">
      <alignment vertical="top"/>
    </xf>
    <xf numFmtId="4" fontId="21" fillId="0" borderId="3" xfId="1" applyNumberFormat="1" applyFont="1" applyFill="1" applyBorder="1" applyAlignment="1" applyProtection="1">
      <alignment horizontal="right" vertical="top"/>
    </xf>
    <xf numFmtId="164" fontId="11" fillId="0" borderId="7" xfId="1" applyFont="1" applyFill="1" applyBorder="1" applyAlignment="1" applyProtection="1">
      <alignment vertical="center"/>
    </xf>
    <xf numFmtId="164" fontId="11" fillId="0" borderId="16" xfId="1" applyFont="1" applyFill="1" applyBorder="1" applyAlignment="1" applyProtection="1">
      <alignment vertical="center"/>
    </xf>
    <xf numFmtId="164" fontId="14" fillId="0" borderId="17" xfId="1" applyFont="1" applyFill="1" applyBorder="1" applyAlignment="1" applyProtection="1">
      <alignment horizontal="right" vertical="center"/>
    </xf>
    <xf numFmtId="4" fontId="14" fillId="0" borderId="17" xfId="1" applyNumberFormat="1" applyFont="1" applyFill="1" applyBorder="1" applyAlignment="1" applyProtection="1">
      <alignment horizontal="right" vertical="center"/>
    </xf>
    <xf numFmtId="10" fontId="14" fillId="0" borderId="18" xfId="1" applyNumberFormat="1" applyFont="1" applyFill="1" applyBorder="1" applyAlignment="1" applyProtection="1">
      <alignment horizontal="right" vertical="center"/>
    </xf>
    <xf numFmtId="0" fontId="22" fillId="0" borderId="12" xfId="5" applyFont="1" applyBorder="1" applyAlignment="1">
      <alignment vertical="top" wrapText="1"/>
    </xf>
    <xf numFmtId="4" fontId="21" fillId="0" borderId="4" xfId="2" applyNumberFormat="1" applyFont="1" applyBorder="1" applyAlignment="1">
      <alignment vertical="top"/>
    </xf>
    <xf numFmtId="10" fontId="21" fillId="0" borderId="4" xfId="2" applyNumberFormat="1" applyFont="1" applyBorder="1" applyAlignment="1">
      <alignment vertical="top"/>
    </xf>
    <xf numFmtId="169" fontId="22" fillId="0" borderId="11" xfId="1" applyNumberFormat="1" applyFont="1" applyFill="1" applyBorder="1" applyAlignment="1" applyProtection="1">
      <alignment vertical="top"/>
    </xf>
    <xf numFmtId="4" fontId="22" fillId="0" borderId="12" xfId="1" applyNumberFormat="1" applyFont="1" applyFill="1" applyBorder="1" applyAlignment="1" applyProtection="1">
      <alignment vertical="top"/>
    </xf>
    <xf numFmtId="164" fontId="16" fillId="0" borderId="10" xfId="1" applyFont="1" applyFill="1" applyBorder="1" applyAlignment="1" applyProtection="1">
      <alignment vertical="top"/>
    </xf>
    <xf numFmtId="169" fontId="19" fillId="0" borderId="6" xfId="1" applyNumberFormat="1" applyFont="1" applyFill="1" applyBorder="1" applyAlignment="1" applyProtection="1">
      <alignment horizontal="left" vertical="top"/>
    </xf>
    <xf numFmtId="164" fontId="19" fillId="0" borderId="3" xfId="1" applyFont="1" applyFill="1" applyBorder="1" applyAlignment="1" applyProtection="1">
      <alignment vertical="top"/>
    </xf>
    <xf numFmtId="4" fontId="16" fillId="0" borderId="3" xfId="1" applyNumberFormat="1" applyFont="1" applyFill="1" applyBorder="1" applyAlignment="1" applyProtection="1">
      <alignment horizontal="right" vertical="top"/>
    </xf>
    <xf numFmtId="4" fontId="16" fillId="0" borderId="5" xfId="2" applyNumberFormat="1" applyFont="1" applyBorder="1" applyAlignment="1">
      <alignment vertical="top"/>
    </xf>
    <xf numFmtId="10" fontId="16" fillId="0" borderId="5" xfId="2" applyNumberFormat="1" applyFont="1" applyBorder="1" applyAlignment="1">
      <alignment vertical="top"/>
    </xf>
    <xf numFmtId="0" fontId="16" fillId="0" borderId="0" xfId="2" applyFont="1" applyAlignment="1">
      <alignment vertical="top"/>
    </xf>
    <xf numFmtId="4" fontId="19" fillId="0" borderId="3" xfId="1" applyNumberFormat="1" applyFont="1" applyFill="1" applyBorder="1" applyAlignment="1" applyProtection="1">
      <alignment horizontal="right" vertical="top"/>
    </xf>
    <xf numFmtId="164" fontId="19" fillId="0" borderId="3" xfId="1" applyFont="1" applyFill="1" applyBorder="1" applyAlignment="1" applyProtection="1">
      <alignment vertical="top" wrapText="1"/>
    </xf>
    <xf numFmtId="164" fontId="16" fillId="0" borderId="13" xfId="1" applyFont="1" applyFill="1" applyBorder="1" applyAlignment="1" applyProtection="1">
      <alignment vertical="top"/>
    </xf>
    <xf numFmtId="169" fontId="19" fillId="0" borderId="14" xfId="1" applyNumberFormat="1" applyFont="1" applyFill="1" applyBorder="1" applyAlignment="1" applyProtection="1">
      <alignment horizontal="left" vertical="top"/>
    </xf>
    <xf numFmtId="164" fontId="19" fillId="0" borderId="15" xfId="1" applyFont="1" applyFill="1" applyBorder="1" applyAlignment="1" applyProtection="1">
      <alignment vertical="top"/>
    </xf>
    <xf numFmtId="4" fontId="19" fillId="0" borderId="15" xfId="1" applyNumberFormat="1" applyFont="1" applyFill="1" applyBorder="1" applyAlignment="1" applyProtection="1">
      <alignment horizontal="right" vertical="top"/>
    </xf>
    <xf numFmtId="169" fontId="19" fillId="0" borderId="11" xfId="1" applyNumberFormat="1" applyFont="1" applyFill="1" applyBorder="1" applyAlignment="1" applyProtection="1">
      <alignment vertical="top"/>
    </xf>
    <xf numFmtId="0" fontId="19" fillId="0" borderId="12" xfId="5" applyFont="1" applyBorder="1" applyAlignment="1">
      <alignment vertical="top" wrapText="1"/>
    </xf>
    <xf numFmtId="4" fontId="16" fillId="0" borderId="12" xfId="1" applyNumberFormat="1" applyFont="1" applyFill="1" applyBorder="1" applyAlignment="1" applyProtection="1">
      <alignment vertical="top"/>
    </xf>
    <xf numFmtId="4" fontId="16" fillId="0" borderId="4" xfId="2" applyNumberFormat="1" applyFont="1" applyBorder="1" applyAlignment="1">
      <alignment vertical="top"/>
    </xf>
    <xf numFmtId="10" fontId="16" fillId="0" borderId="4" xfId="2" applyNumberFormat="1" applyFont="1" applyBorder="1" applyAlignment="1">
      <alignment vertical="top"/>
    </xf>
    <xf numFmtId="169" fontId="19" fillId="0" borderId="11" xfId="1" applyNumberFormat="1" applyFont="1" applyFill="1" applyBorder="1" applyAlignment="1" applyProtection="1">
      <alignment horizontal="left" vertical="top"/>
    </xf>
    <xf numFmtId="0" fontId="19" fillId="0" borderId="3" xfId="5" applyFont="1" applyBorder="1" applyAlignment="1">
      <alignment vertical="top" wrapText="1"/>
    </xf>
    <xf numFmtId="4" fontId="19" fillId="0" borderId="12" xfId="1" applyNumberFormat="1" applyFont="1" applyFill="1" applyBorder="1" applyAlignment="1" applyProtection="1">
      <alignment horizontal="right" vertical="top"/>
    </xf>
    <xf numFmtId="164" fontId="27" fillId="0" borderId="10" xfId="1" applyFont="1" applyFill="1" applyBorder="1" applyAlignment="1" applyProtection="1">
      <alignment vertical="top"/>
    </xf>
    <xf numFmtId="169" fontId="28" fillId="0" borderId="6" xfId="1" applyNumberFormat="1" applyFont="1" applyFill="1" applyBorder="1" applyAlignment="1" applyProtection="1">
      <alignment horizontal="left" vertical="top"/>
    </xf>
    <xf numFmtId="164" fontId="28" fillId="0" borderId="3" xfId="1" applyFont="1" applyFill="1" applyBorder="1" applyAlignment="1" applyProtection="1">
      <alignment vertical="top"/>
    </xf>
    <xf numFmtId="4" fontId="27" fillId="0" borderId="3" xfId="1" applyNumberFormat="1" applyFont="1" applyFill="1" applyBorder="1" applyAlignment="1" applyProtection="1">
      <alignment horizontal="right" vertical="top"/>
    </xf>
    <xf numFmtId="4" fontId="27" fillId="0" borderId="5" xfId="2" applyNumberFormat="1" applyFont="1" applyBorder="1" applyAlignment="1">
      <alignment vertical="top"/>
    </xf>
    <xf numFmtId="10" fontId="27" fillId="0" borderId="5" xfId="2" applyNumberFormat="1" applyFont="1" applyBorder="1" applyAlignment="1">
      <alignment vertical="top"/>
    </xf>
    <xf numFmtId="0" fontId="27" fillId="0" borderId="0" xfId="2" applyFont="1" applyAlignment="1">
      <alignment vertical="top"/>
    </xf>
    <xf numFmtId="164" fontId="21" fillId="0" borderId="2" xfId="1" applyFont="1" applyFill="1" applyBorder="1" applyAlignment="1" applyProtection="1">
      <alignment horizontal="center" vertical="top"/>
    </xf>
    <xf numFmtId="164" fontId="21" fillId="0" borderId="7" xfId="1" applyFont="1" applyFill="1" applyBorder="1" applyAlignment="1" applyProtection="1">
      <alignment horizontal="center" vertical="top"/>
    </xf>
    <xf numFmtId="164" fontId="9" fillId="0" borderId="0" xfId="1" applyFont="1" applyFill="1" applyBorder="1" applyAlignment="1" applyProtection="1">
      <alignment horizontal="center" vertical="center"/>
    </xf>
  </cellXfs>
  <cellStyles count="41">
    <cellStyle name="ConditionalStyle_1" xfId="6"/>
    <cellStyle name="Dziesiętny_załączniki  nr 1,2,3,4,5,6,7,8,9,10,11  2008" xfId="1"/>
    <cellStyle name="Excel Built-in Normal" xfId="7"/>
    <cellStyle name="Normalny" xfId="0" builtinId="0"/>
    <cellStyle name="Normalny 10" xfId="8"/>
    <cellStyle name="Normalny 11" xfId="9"/>
    <cellStyle name="Normalny 12" xfId="10"/>
    <cellStyle name="Normalny 13" xfId="11"/>
    <cellStyle name="Normalny 14" xfId="12"/>
    <cellStyle name="Normalny 15" xfId="13"/>
    <cellStyle name="Normalny 16" xfId="14"/>
    <cellStyle name="Normalny 17" xfId="15"/>
    <cellStyle name="Normalny 18" xfId="16"/>
    <cellStyle name="Normalny 19" xfId="17"/>
    <cellStyle name="Normalny 2" xfId="3"/>
    <cellStyle name="Normalny 2 2" xfId="18"/>
    <cellStyle name="Normalny 20" xfId="19"/>
    <cellStyle name="Normalny 20 2" xfId="20"/>
    <cellStyle name="Normalny 21" xfId="21"/>
    <cellStyle name="Normalny 22" xfId="22"/>
    <cellStyle name="Normalny 23" xfId="23"/>
    <cellStyle name="Normalny 24" xfId="24"/>
    <cellStyle name="Normalny 25" xfId="25"/>
    <cellStyle name="Normalny 26" xfId="26"/>
    <cellStyle name="Normalny 27" xfId="27"/>
    <cellStyle name="Normalny 3" xfId="28"/>
    <cellStyle name="Normalny 3 2" xfId="29"/>
    <cellStyle name="Normalny 4" xfId="30"/>
    <cellStyle name="Normalny 4 2" xfId="31"/>
    <cellStyle name="Normalny 5" xfId="32"/>
    <cellStyle name="Normalny 5 2" xfId="33"/>
    <cellStyle name="Normalny 5 3" xfId="34"/>
    <cellStyle name="Normalny 5 3 2" xfId="35"/>
    <cellStyle name="Normalny 6" xfId="36"/>
    <cellStyle name="Normalny 7" xfId="37"/>
    <cellStyle name="Normalny 7 2" xfId="38"/>
    <cellStyle name="Normalny 8" xfId="39"/>
    <cellStyle name="Normalny 9" xfId="40"/>
    <cellStyle name="Normalny_DOCHODY  WYDATKI 2011" xfId="4"/>
    <cellStyle name="Normalny_Kwiecień" xfId="2"/>
    <cellStyle name="Normalny_załaczniki maj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topLeftCell="A40" workbookViewId="0">
      <selection activeCell="J6" sqref="J6"/>
    </sheetView>
  </sheetViews>
  <sheetFormatPr defaultColWidth="7.1796875" defaultRowHeight="12.5" x14ac:dyDescent="0.25"/>
  <cols>
    <col min="1" max="1" width="5" style="4" customWidth="1"/>
    <col min="2" max="2" width="7.08984375" style="4" customWidth="1"/>
    <col min="3" max="3" width="7.6328125" style="4" customWidth="1"/>
    <col min="4" max="4" width="32.81640625" style="4" customWidth="1"/>
    <col min="5" max="5" width="10.1796875" style="4" customWidth="1"/>
    <col min="6" max="6" width="10.90625" style="4" customWidth="1"/>
    <col min="7" max="7" width="11" style="4" customWidth="1"/>
    <col min="8" max="16384" width="7.1796875" style="4"/>
  </cols>
  <sheetData>
    <row r="1" spans="1:7" x14ac:dyDescent="0.25">
      <c r="A1" s="1"/>
      <c r="B1" s="1"/>
      <c r="C1" s="1"/>
      <c r="D1" s="2"/>
      <c r="E1" s="3"/>
      <c r="F1" s="3"/>
      <c r="G1" s="3"/>
    </row>
    <row r="2" spans="1:7" x14ac:dyDescent="0.25">
      <c r="A2" s="1"/>
      <c r="B2" s="1"/>
      <c r="C2" s="1"/>
      <c r="D2" s="2"/>
      <c r="E2" s="3"/>
    </row>
    <row r="3" spans="1:7" x14ac:dyDescent="0.25">
      <c r="A3" s="1"/>
      <c r="B3" s="1"/>
      <c r="C3" s="1"/>
      <c r="D3" s="2"/>
      <c r="E3" s="5"/>
    </row>
    <row r="4" spans="1:7" x14ac:dyDescent="0.25">
      <c r="A4" s="1"/>
      <c r="B4" s="1"/>
      <c r="C4" s="1"/>
      <c r="D4" s="6"/>
    </row>
    <row r="5" spans="1:7" ht="14" x14ac:dyDescent="0.25">
      <c r="A5" s="105" t="s">
        <v>0</v>
      </c>
      <c r="B5" s="105"/>
      <c r="C5" s="105"/>
      <c r="D5" s="105"/>
      <c r="E5" s="105"/>
      <c r="F5" s="105"/>
      <c r="G5" s="105"/>
    </row>
    <row r="6" spans="1:7" ht="14" x14ac:dyDescent="0.25">
      <c r="A6" s="105" t="s">
        <v>1</v>
      </c>
      <c r="B6" s="105"/>
      <c r="C6" s="105"/>
      <c r="D6" s="105"/>
      <c r="E6" s="105"/>
      <c r="F6" s="105"/>
      <c r="G6" s="105"/>
    </row>
    <row r="7" spans="1:7" ht="14" x14ac:dyDescent="0.25">
      <c r="A7" s="105" t="s">
        <v>2</v>
      </c>
      <c r="B7" s="105"/>
      <c r="C7" s="105"/>
      <c r="D7" s="105"/>
      <c r="E7" s="105"/>
      <c r="F7" s="105"/>
      <c r="G7" s="105"/>
    </row>
    <row r="8" spans="1:7" ht="14" x14ac:dyDescent="0.25">
      <c r="A8" s="105" t="s">
        <v>3</v>
      </c>
      <c r="B8" s="105"/>
      <c r="C8" s="105"/>
      <c r="D8" s="105"/>
      <c r="E8" s="105"/>
      <c r="F8" s="105"/>
      <c r="G8" s="105"/>
    </row>
    <row r="9" spans="1:7" ht="14" x14ac:dyDescent="0.25">
      <c r="A9" s="105" t="s">
        <v>4</v>
      </c>
      <c r="B9" s="105"/>
      <c r="C9" s="105"/>
      <c r="D9" s="105"/>
      <c r="E9" s="105"/>
      <c r="F9" s="105"/>
      <c r="G9" s="105"/>
    </row>
    <row r="10" spans="1:7" ht="6.75" customHeight="1" x14ac:dyDescent="0.25">
      <c r="A10" s="7"/>
      <c r="B10" s="8"/>
      <c r="C10" s="8"/>
      <c r="D10" s="8"/>
    </row>
    <row r="11" spans="1:7" ht="15.5" x14ac:dyDescent="0.35">
      <c r="A11" s="9"/>
      <c r="B11" s="10"/>
      <c r="C11" s="10"/>
      <c r="D11" s="11" t="s">
        <v>5</v>
      </c>
    </row>
    <row r="12" spans="1:7" ht="9.75" customHeight="1" x14ac:dyDescent="0.25">
      <c r="A12" s="1"/>
      <c r="B12" s="1"/>
      <c r="C12" s="1"/>
      <c r="D12" s="1"/>
    </row>
    <row r="13" spans="1:7" ht="64.5" customHeight="1" x14ac:dyDescent="0.25">
      <c r="A13" s="12" t="s">
        <v>6</v>
      </c>
      <c r="B13" s="13" t="s">
        <v>7</v>
      </c>
      <c r="C13" s="14" t="s">
        <v>8</v>
      </c>
      <c r="D13" s="15" t="s">
        <v>9</v>
      </c>
      <c r="E13" s="16" t="s">
        <v>10</v>
      </c>
      <c r="F13" s="17" t="s">
        <v>31</v>
      </c>
      <c r="G13" s="18" t="s">
        <v>11</v>
      </c>
    </row>
    <row r="14" spans="1:7" s="25" customFormat="1" ht="65.25" customHeight="1" x14ac:dyDescent="0.35">
      <c r="A14" s="19">
        <v>756</v>
      </c>
      <c r="B14" s="20"/>
      <c r="C14" s="21"/>
      <c r="D14" s="22" t="s">
        <v>12</v>
      </c>
      <c r="E14" s="23">
        <f>SUM(E15)</f>
        <v>346000</v>
      </c>
      <c r="F14" s="23">
        <f t="shared" ref="F14:F15" si="0">SUM(F15)</f>
        <v>351741.25</v>
      </c>
      <c r="G14" s="24">
        <f>F14/E14</f>
        <v>1.0165932080924855</v>
      </c>
    </row>
    <row r="15" spans="1:7" s="25" customFormat="1" ht="40.5" customHeight="1" x14ac:dyDescent="0.35">
      <c r="A15" s="103"/>
      <c r="B15" s="26">
        <v>75618</v>
      </c>
      <c r="C15" s="27"/>
      <c r="D15" s="28" t="s">
        <v>13</v>
      </c>
      <c r="E15" s="29">
        <f>SUM(E16)</f>
        <v>346000</v>
      </c>
      <c r="F15" s="29">
        <f t="shared" si="0"/>
        <v>351741.25</v>
      </c>
      <c r="G15" s="30">
        <f>F15/E15</f>
        <v>1.0165932080924855</v>
      </c>
    </row>
    <row r="16" spans="1:7" s="25" customFormat="1" ht="23" x14ac:dyDescent="0.35">
      <c r="A16" s="104"/>
      <c r="B16" s="31"/>
      <c r="C16" s="32">
        <v>480</v>
      </c>
      <c r="D16" s="33" t="s">
        <v>14</v>
      </c>
      <c r="E16" s="34">
        <v>346000</v>
      </c>
      <c r="F16" s="35">
        <v>351741.25</v>
      </c>
      <c r="G16" s="36">
        <f>F16/E16</f>
        <v>1.0165932080924855</v>
      </c>
    </row>
    <row r="17" spans="1:7" s="42" customFormat="1" ht="24" customHeight="1" x14ac:dyDescent="0.35">
      <c r="A17" s="37"/>
      <c r="B17" s="37"/>
      <c r="C17" s="38"/>
      <c r="D17" s="39" t="s">
        <v>15</v>
      </c>
      <c r="E17" s="40">
        <f>SUM(E14)</f>
        <v>346000</v>
      </c>
      <c r="F17" s="40">
        <f t="shared" ref="F17" si="1">SUM(F14)</f>
        <v>351741.25</v>
      </c>
      <c r="G17" s="41">
        <f>F17/E17</f>
        <v>1.0165932080924855</v>
      </c>
    </row>
    <row r="18" spans="1:7" ht="6.75" customHeight="1" x14ac:dyDescent="0.25">
      <c r="A18" s="43"/>
      <c r="B18" s="44"/>
      <c r="C18" s="45"/>
      <c r="D18" s="45"/>
      <c r="E18" s="46"/>
      <c r="F18" s="47"/>
      <c r="G18" s="47"/>
    </row>
    <row r="19" spans="1:7" ht="15.5" x14ac:dyDescent="0.35">
      <c r="A19" s="45"/>
      <c r="B19" s="45"/>
      <c r="C19" s="45"/>
      <c r="D19" s="48" t="s">
        <v>16</v>
      </c>
      <c r="E19" s="46"/>
      <c r="F19" s="47"/>
      <c r="G19" s="47"/>
    </row>
    <row r="20" spans="1:7" ht="6" customHeight="1" x14ac:dyDescent="0.25">
      <c r="A20" s="45"/>
      <c r="B20" s="45"/>
      <c r="C20" s="45"/>
      <c r="D20" s="45"/>
      <c r="E20" s="46"/>
      <c r="F20" s="47"/>
      <c r="G20" s="47"/>
    </row>
    <row r="21" spans="1:7" ht="39.75" customHeight="1" x14ac:dyDescent="0.25">
      <c r="A21" s="12" t="s">
        <v>6</v>
      </c>
      <c r="B21" s="12" t="s">
        <v>7</v>
      </c>
      <c r="C21" s="14" t="s">
        <v>8</v>
      </c>
      <c r="D21" s="15" t="s">
        <v>9</v>
      </c>
      <c r="E21" s="16" t="s">
        <v>10</v>
      </c>
      <c r="F21" s="17" t="s">
        <v>31</v>
      </c>
      <c r="G21" s="18" t="s">
        <v>11</v>
      </c>
    </row>
    <row r="22" spans="1:7" s="25" customFormat="1" ht="18" customHeight="1" x14ac:dyDescent="0.35">
      <c r="A22" s="49">
        <v>851</v>
      </c>
      <c r="B22" s="50"/>
      <c r="C22" s="51"/>
      <c r="D22" s="52" t="s">
        <v>17</v>
      </c>
      <c r="E22" s="53">
        <f>E23+E27</f>
        <v>415749</v>
      </c>
      <c r="F22" s="53">
        <f t="shared" ref="F22" si="2">F23+F27</f>
        <v>337568.41</v>
      </c>
      <c r="G22" s="54">
        <f>F22/E22</f>
        <v>0.81195242802748768</v>
      </c>
    </row>
    <row r="23" spans="1:7" s="25" customFormat="1" ht="19.5" customHeight="1" x14ac:dyDescent="0.35">
      <c r="A23" s="55"/>
      <c r="B23" s="56">
        <v>85153</v>
      </c>
      <c r="C23" s="27"/>
      <c r="D23" s="57" t="s">
        <v>18</v>
      </c>
      <c r="E23" s="29">
        <f>SUM(E24:E26)</f>
        <v>5500</v>
      </c>
      <c r="F23" s="29">
        <f t="shared" ref="F23" si="3">SUM(F24:F26)</f>
        <v>0</v>
      </c>
      <c r="G23" s="58">
        <f>F23/E23</f>
        <v>0</v>
      </c>
    </row>
    <row r="24" spans="1:7" s="25" customFormat="1" ht="11.5" x14ac:dyDescent="0.35">
      <c r="A24" s="55"/>
      <c r="B24" s="55"/>
      <c r="C24" s="59">
        <v>4170</v>
      </c>
      <c r="D24" s="60" t="s">
        <v>19</v>
      </c>
      <c r="E24" s="34">
        <v>2240</v>
      </c>
      <c r="F24" s="61">
        <v>0</v>
      </c>
      <c r="G24" s="36">
        <f>F24/E24</f>
        <v>0</v>
      </c>
    </row>
    <row r="25" spans="1:7" s="25" customFormat="1" ht="11.5" x14ac:dyDescent="0.35">
      <c r="A25" s="55"/>
      <c r="B25" s="55"/>
      <c r="C25" s="59">
        <v>4210</v>
      </c>
      <c r="D25" s="60" t="s">
        <v>20</v>
      </c>
      <c r="E25" s="34">
        <v>1000</v>
      </c>
      <c r="F25" s="61">
        <v>0</v>
      </c>
      <c r="G25" s="36">
        <f t="shared" ref="G25:G26" si="4">F25/E25</f>
        <v>0</v>
      </c>
    </row>
    <row r="26" spans="1:7" s="25" customFormat="1" ht="11.5" x14ac:dyDescent="0.25">
      <c r="A26" s="55"/>
      <c r="B26" s="55"/>
      <c r="C26" s="59">
        <v>4300</v>
      </c>
      <c r="D26" s="62" t="s">
        <v>21</v>
      </c>
      <c r="E26" s="34">
        <v>2260</v>
      </c>
      <c r="F26" s="61">
        <v>0</v>
      </c>
      <c r="G26" s="36">
        <f t="shared" si="4"/>
        <v>0</v>
      </c>
    </row>
    <row r="27" spans="1:7" s="25" customFormat="1" ht="17.25" customHeight="1" x14ac:dyDescent="0.35">
      <c r="A27" s="55"/>
      <c r="B27" s="56">
        <v>85154</v>
      </c>
      <c r="C27" s="27"/>
      <c r="D27" s="57" t="s">
        <v>22</v>
      </c>
      <c r="E27" s="29">
        <v>410249</v>
      </c>
      <c r="F27" s="29">
        <f>F91</f>
        <v>337568.41</v>
      </c>
      <c r="G27" s="58">
        <f>F27/E27</f>
        <v>0.8228378618838802</v>
      </c>
    </row>
    <row r="28" spans="1:7" s="81" customFormat="1" ht="77.25" customHeight="1" x14ac:dyDescent="0.35">
      <c r="A28" s="75"/>
      <c r="B28" s="75"/>
      <c r="C28" s="93">
        <v>2360</v>
      </c>
      <c r="D28" s="94" t="s">
        <v>23</v>
      </c>
      <c r="E28" s="95">
        <v>38000</v>
      </c>
      <c r="F28" s="79">
        <v>32100</v>
      </c>
      <c r="G28" s="80">
        <f>F28/E28</f>
        <v>0.84473684210526312</v>
      </c>
    </row>
    <row r="29" spans="1:7" s="25" customFormat="1" ht="11.5" x14ac:dyDescent="0.35">
      <c r="A29" s="55"/>
      <c r="B29" s="55"/>
      <c r="C29" s="73"/>
      <c r="D29" s="70" t="s">
        <v>35</v>
      </c>
      <c r="E29" s="74"/>
      <c r="F29" s="71"/>
      <c r="G29" s="72"/>
    </row>
    <row r="30" spans="1:7" s="25" customFormat="1" ht="11.5" x14ac:dyDescent="0.35">
      <c r="A30" s="55"/>
      <c r="B30" s="55"/>
      <c r="C30" s="73"/>
      <c r="D30" s="70" t="s">
        <v>33</v>
      </c>
      <c r="E30" s="74">
        <v>3100</v>
      </c>
      <c r="F30" s="71">
        <v>3100</v>
      </c>
      <c r="G30" s="72"/>
    </row>
    <row r="31" spans="1:7" s="25" customFormat="1" ht="23" x14ac:dyDescent="0.35">
      <c r="A31" s="55"/>
      <c r="B31" s="55"/>
      <c r="C31" s="73"/>
      <c r="D31" s="70" t="s">
        <v>36</v>
      </c>
      <c r="E31" s="74">
        <v>11000</v>
      </c>
      <c r="F31" s="71">
        <v>11000</v>
      </c>
      <c r="G31" s="72"/>
    </row>
    <row r="32" spans="1:7" s="25" customFormat="1" ht="23" x14ac:dyDescent="0.35">
      <c r="A32" s="55"/>
      <c r="B32" s="55"/>
      <c r="C32" s="73"/>
      <c r="D32" s="70" t="s">
        <v>37</v>
      </c>
      <c r="E32" s="74">
        <v>6000</v>
      </c>
      <c r="F32" s="71">
        <v>6000</v>
      </c>
      <c r="G32" s="72"/>
    </row>
    <row r="33" spans="1:7" s="25" customFormat="1" ht="23" x14ac:dyDescent="0.35">
      <c r="A33" s="55"/>
      <c r="B33" s="55"/>
      <c r="C33" s="73"/>
      <c r="D33" s="70" t="s">
        <v>34</v>
      </c>
      <c r="E33" s="74">
        <v>7000</v>
      </c>
      <c r="F33" s="71">
        <v>7000</v>
      </c>
      <c r="G33" s="72"/>
    </row>
    <row r="34" spans="1:7" s="25" customFormat="1" ht="23" x14ac:dyDescent="0.35">
      <c r="A34" s="55"/>
      <c r="B34" s="55"/>
      <c r="C34" s="73"/>
      <c r="D34" s="70" t="s">
        <v>38</v>
      </c>
      <c r="E34" s="74">
        <v>5000</v>
      </c>
      <c r="F34" s="71">
        <v>5000</v>
      </c>
      <c r="G34" s="72"/>
    </row>
    <row r="35" spans="1:7" s="81" customFormat="1" ht="69" x14ac:dyDescent="0.35">
      <c r="A35" s="75"/>
      <c r="B35" s="75"/>
      <c r="C35" s="88">
        <v>2710</v>
      </c>
      <c r="D35" s="89" t="s">
        <v>32</v>
      </c>
      <c r="E35" s="90">
        <v>23800</v>
      </c>
      <c r="F35" s="91">
        <v>23800</v>
      </c>
      <c r="G35" s="92">
        <f>F35/E35</f>
        <v>1</v>
      </c>
    </row>
    <row r="36" spans="1:7" s="81" customFormat="1" ht="11.5" x14ac:dyDescent="0.35">
      <c r="A36" s="75"/>
      <c r="B36" s="75"/>
      <c r="C36" s="76">
        <v>4110</v>
      </c>
      <c r="D36" s="77" t="s">
        <v>24</v>
      </c>
      <c r="E36" s="78">
        <v>3509</v>
      </c>
      <c r="F36" s="79">
        <v>955.39</v>
      </c>
      <c r="G36" s="80">
        <f t="shared" ref="G36:G90" si="5">F36/E36</f>
        <v>0.27226845255058418</v>
      </c>
    </row>
    <row r="37" spans="1:7" s="81" customFormat="1" ht="11.5" x14ac:dyDescent="0.35">
      <c r="A37" s="75"/>
      <c r="B37" s="75"/>
      <c r="C37" s="76">
        <v>4120</v>
      </c>
      <c r="D37" s="77" t="s">
        <v>25</v>
      </c>
      <c r="E37" s="78">
        <v>300</v>
      </c>
      <c r="F37" s="79">
        <v>24.5</v>
      </c>
      <c r="G37" s="80">
        <f t="shared" si="5"/>
        <v>8.1666666666666665E-2</v>
      </c>
    </row>
    <row r="38" spans="1:7" s="81" customFormat="1" ht="11.5" x14ac:dyDescent="0.35">
      <c r="A38" s="75"/>
      <c r="B38" s="75"/>
      <c r="C38" s="76">
        <v>4170</v>
      </c>
      <c r="D38" s="77" t="s">
        <v>19</v>
      </c>
      <c r="E38" s="78">
        <v>132511</v>
      </c>
      <c r="F38" s="79">
        <v>106880.24</v>
      </c>
      <c r="G38" s="80">
        <f t="shared" si="5"/>
        <v>0.80657635969844022</v>
      </c>
    </row>
    <row r="39" spans="1:7" s="81" customFormat="1" ht="11.5" x14ac:dyDescent="0.35">
      <c r="A39" s="75"/>
      <c r="B39" s="75"/>
      <c r="C39" s="76"/>
      <c r="D39" s="77" t="s">
        <v>81</v>
      </c>
      <c r="E39" s="78">
        <v>58800</v>
      </c>
      <c r="F39" s="79">
        <v>49522.43</v>
      </c>
      <c r="G39" s="80">
        <f t="shared" si="5"/>
        <v>0.84221819727891156</v>
      </c>
    </row>
    <row r="40" spans="1:7" s="81" customFormat="1" ht="11.5" x14ac:dyDescent="0.35">
      <c r="A40" s="75"/>
      <c r="B40" s="75"/>
      <c r="C40" s="76"/>
      <c r="D40" s="77" t="s">
        <v>39</v>
      </c>
      <c r="E40" s="78">
        <v>4791</v>
      </c>
      <c r="F40" s="79">
        <v>2866.42</v>
      </c>
      <c r="G40" s="80">
        <f t="shared" si="5"/>
        <v>0.5982926320183678</v>
      </c>
    </row>
    <row r="41" spans="1:7" s="81" customFormat="1" ht="11.5" x14ac:dyDescent="0.35">
      <c r="A41" s="75"/>
      <c r="B41" s="75"/>
      <c r="C41" s="76"/>
      <c r="D41" s="77" t="s">
        <v>40</v>
      </c>
      <c r="E41" s="78">
        <v>18000</v>
      </c>
      <c r="F41" s="79">
        <v>11123.64</v>
      </c>
      <c r="G41" s="80">
        <f t="shared" si="5"/>
        <v>0.61797999999999997</v>
      </c>
    </row>
    <row r="42" spans="1:7" s="102" customFormat="1" ht="12" x14ac:dyDescent="0.35">
      <c r="A42" s="96"/>
      <c r="B42" s="96"/>
      <c r="C42" s="97"/>
      <c r="D42" s="98" t="s">
        <v>41</v>
      </c>
      <c r="E42" s="99">
        <v>2000</v>
      </c>
      <c r="F42" s="100">
        <v>1995</v>
      </c>
      <c r="G42" s="101"/>
    </row>
    <row r="43" spans="1:7" s="102" customFormat="1" ht="12" x14ac:dyDescent="0.35">
      <c r="A43" s="96"/>
      <c r="B43" s="96"/>
      <c r="C43" s="97"/>
      <c r="D43" s="98" t="s">
        <v>42</v>
      </c>
      <c r="E43" s="99">
        <v>2000</v>
      </c>
      <c r="F43" s="100">
        <v>1856.62</v>
      </c>
      <c r="G43" s="101"/>
    </row>
    <row r="44" spans="1:7" s="102" customFormat="1" ht="12" x14ac:dyDescent="0.35">
      <c r="A44" s="96"/>
      <c r="B44" s="96"/>
      <c r="C44" s="97"/>
      <c r="D44" s="98" t="s">
        <v>43</v>
      </c>
      <c r="E44" s="99">
        <v>4000</v>
      </c>
      <c r="F44" s="100">
        <v>3877.7</v>
      </c>
      <c r="G44" s="101"/>
    </row>
    <row r="45" spans="1:7" s="102" customFormat="1" ht="12" x14ac:dyDescent="0.35">
      <c r="A45" s="96"/>
      <c r="B45" s="96"/>
      <c r="C45" s="97"/>
      <c r="D45" s="98" t="s">
        <v>44</v>
      </c>
      <c r="E45" s="99">
        <v>4000</v>
      </c>
      <c r="F45" s="100">
        <v>2516.8200000000002</v>
      </c>
      <c r="G45" s="101"/>
    </row>
    <row r="46" spans="1:7" s="102" customFormat="1" ht="12" x14ac:dyDescent="0.35">
      <c r="A46" s="96"/>
      <c r="B46" s="96"/>
      <c r="C46" s="97"/>
      <c r="D46" s="98" t="s">
        <v>45</v>
      </c>
      <c r="E46" s="99">
        <v>2000</v>
      </c>
      <c r="F46" s="100">
        <v>877.5</v>
      </c>
      <c r="G46" s="101"/>
    </row>
    <row r="47" spans="1:7" s="102" customFormat="1" ht="12" x14ac:dyDescent="0.35">
      <c r="A47" s="96"/>
      <c r="B47" s="96"/>
      <c r="C47" s="97"/>
      <c r="D47" s="98" t="s">
        <v>78</v>
      </c>
      <c r="E47" s="99">
        <v>2000</v>
      </c>
      <c r="F47" s="100"/>
      <c r="G47" s="101"/>
    </row>
    <row r="48" spans="1:7" s="102" customFormat="1" ht="12" x14ac:dyDescent="0.35">
      <c r="A48" s="96"/>
      <c r="B48" s="96"/>
      <c r="C48" s="97"/>
      <c r="D48" s="98" t="s">
        <v>79</v>
      </c>
      <c r="E48" s="99">
        <v>2000</v>
      </c>
      <c r="F48" s="100"/>
      <c r="G48" s="101"/>
    </row>
    <row r="49" spans="1:7" s="81" customFormat="1" ht="11.5" x14ac:dyDescent="0.35">
      <c r="A49" s="75"/>
      <c r="B49" s="75"/>
      <c r="C49" s="76"/>
      <c r="D49" s="77" t="s">
        <v>80</v>
      </c>
      <c r="E49" s="78">
        <v>43180</v>
      </c>
      <c r="F49" s="79">
        <v>36509.39</v>
      </c>
      <c r="G49" s="80"/>
    </row>
    <row r="50" spans="1:7" s="102" customFormat="1" ht="12" x14ac:dyDescent="0.35">
      <c r="A50" s="96"/>
      <c r="B50" s="96"/>
      <c r="C50" s="97"/>
      <c r="D50" s="98" t="s">
        <v>46</v>
      </c>
      <c r="E50" s="99">
        <v>6720</v>
      </c>
      <c r="F50" s="100">
        <v>6553.2</v>
      </c>
      <c r="G50" s="101"/>
    </row>
    <row r="51" spans="1:7" s="102" customFormat="1" ht="12" x14ac:dyDescent="0.35">
      <c r="A51" s="96"/>
      <c r="B51" s="96"/>
      <c r="C51" s="97"/>
      <c r="D51" s="98" t="s">
        <v>47</v>
      </c>
      <c r="E51" s="99">
        <v>6720</v>
      </c>
      <c r="F51" s="100">
        <v>6553.2</v>
      </c>
      <c r="G51" s="101"/>
    </row>
    <row r="52" spans="1:7" s="102" customFormat="1" ht="12" x14ac:dyDescent="0.35">
      <c r="A52" s="96"/>
      <c r="B52" s="96"/>
      <c r="C52" s="97"/>
      <c r="D52" s="98" t="s">
        <v>48</v>
      </c>
      <c r="E52" s="99">
        <v>6720</v>
      </c>
      <c r="F52" s="100">
        <v>5993.2</v>
      </c>
      <c r="G52" s="101"/>
    </row>
    <row r="53" spans="1:7" s="102" customFormat="1" ht="12" x14ac:dyDescent="0.35">
      <c r="A53" s="96"/>
      <c r="B53" s="96"/>
      <c r="C53" s="97"/>
      <c r="D53" s="98" t="s">
        <v>49</v>
      </c>
      <c r="E53" s="99">
        <v>6720</v>
      </c>
      <c r="F53" s="100">
        <v>3230.25</v>
      </c>
      <c r="G53" s="101"/>
    </row>
    <row r="54" spans="1:7" s="102" customFormat="1" ht="12" x14ac:dyDescent="0.35">
      <c r="A54" s="96"/>
      <c r="B54" s="96"/>
      <c r="C54" s="97"/>
      <c r="D54" s="98" t="s">
        <v>50</v>
      </c>
      <c r="E54" s="99">
        <v>6720</v>
      </c>
      <c r="F54" s="100">
        <v>5993.2</v>
      </c>
      <c r="G54" s="101"/>
    </row>
    <row r="55" spans="1:7" s="102" customFormat="1" ht="12" x14ac:dyDescent="0.35">
      <c r="A55" s="96"/>
      <c r="B55" s="96"/>
      <c r="C55" s="97"/>
      <c r="D55" s="98" t="s">
        <v>51</v>
      </c>
      <c r="E55" s="99">
        <v>6720</v>
      </c>
      <c r="F55" s="100">
        <v>5708.57</v>
      </c>
      <c r="G55" s="101"/>
    </row>
    <row r="56" spans="1:7" s="102" customFormat="1" ht="12" x14ac:dyDescent="0.35">
      <c r="A56" s="96"/>
      <c r="B56" s="96"/>
      <c r="C56" s="97"/>
      <c r="D56" s="98" t="s">
        <v>52</v>
      </c>
      <c r="E56" s="99">
        <v>2860</v>
      </c>
      <c r="F56" s="100">
        <v>2100</v>
      </c>
      <c r="G56" s="101"/>
    </row>
    <row r="57" spans="1:7" s="81" customFormat="1" ht="11.5" x14ac:dyDescent="0.35">
      <c r="A57" s="75"/>
      <c r="B57" s="75"/>
      <c r="C57" s="76"/>
      <c r="D57" s="77" t="s">
        <v>53</v>
      </c>
      <c r="E57" s="78">
        <v>540</v>
      </c>
      <c r="F57" s="79">
        <v>377.77</v>
      </c>
      <c r="G57" s="80"/>
    </row>
    <row r="58" spans="1:7" s="81" customFormat="1" ht="11.5" x14ac:dyDescent="0.35">
      <c r="A58" s="75"/>
      <c r="B58" s="75"/>
      <c r="C58" s="76"/>
      <c r="D58" s="77" t="s">
        <v>54</v>
      </c>
      <c r="E58" s="78">
        <v>7200</v>
      </c>
      <c r="F58" s="79">
        <v>6858.36</v>
      </c>
      <c r="G58" s="80"/>
    </row>
    <row r="59" spans="1:7" s="25" customFormat="1" ht="11.5" x14ac:dyDescent="0.35">
      <c r="A59" s="55"/>
      <c r="B59" s="55"/>
      <c r="C59" s="59"/>
      <c r="D59" s="63" t="s">
        <v>55</v>
      </c>
      <c r="E59" s="64">
        <v>7200</v>
      </c>
      <c r="F59" s="61">
        <v>6858.36</v>
      </c>
      <c r="G59" s="36"/>
    </row>
    <row r="60" spans="1:7" s="81" customFormat="1" ht="11.5" x14ac:dyDescent="0.35">
      <c r="A60" s="75"/>
      <c r="B60" s="75"/>
      <c r="C60" s="76">
        <v>4210</v>
      </c>
      <c r="D60" s="77" t="s">
        <v>20</v>
      </c>
      <c r="E60" s="78">
        <v>52950</v>
      </c>
      <c r="F60" s="79">
        <v>30822.17</v>
      </c>
      <c r="G60" s="80">
        <f t="shared" si="5"/>
        <v>0.58209952785646835</v>
      </c>
    </row>
    <row r="61" spans="1:7" s="25" customFormat="1" ht="11.5" x14ac:dyDescent="0.35">
      <c r="A61" s="55"/>
      <c r="B61" s="55"/>
      <c r="C61" s="59"/>
      <c r="D61" s="63" t="s">
        <v>40</v>
      </c>
      <c r="E61" s="64">
        <v>4700</v>
      </c>
      <c r="F61" s="61">
        <v>4687.8100000000004</v>
      </c>
      <c r="G61" s="36"/>
    </row>
    <row r="62" spans="1:7" s="25" customFormat="1" ht="11.5" x14ac:dyDescent="0.35">
      <c r="A62" s="55"/>
      <c r="B62" s="55"/>
      <c r="C62" s="59"/>
      <c r="D62" s="63" t="s">
        <v>56</v>
      </c>
      <c r="E62" s="64">
        <v>5500</v>
      </c>
      <c r="F62" s="61">
        <v>3173.29</v>
      </c>
      <c r="G62" s="36"/>
    </row>
    <row r="63" spans="1:7" s="25" customFormat="1" ht="11.5" x14ac:dyDescent="0.35">
      <c r="A63" s="55"/>
      <c r="B63" s="55"/>
      <c r="C63" s="59"/>
      <c r="D63" s="63" t="s">
        <v>57</v>
      </c>
      <c r="E63" s="64">
        <v>10000</v>
      </c>
      <c r="F63" s="61">
        <v>6023.86</v>
      </c>
      <c r="G63" s="36"/>
    </row>
    <row r="64" spans="1:7" s="25" customFormat="1" ht="11.5" x14ac:dyDescent="0.35">
      <c r="A64" s="55"/>
      <c r="B64" s="55"/>
      <c r="C64" s="59"/>
      <c r="D64" s="63" t="s">
        <v>58</v>
      </c>
      <c r="E64" s="64">
        <v>16500</v>
      </c>
      <c r="F64" s="61">
        <v>6282.71</v>
      </c>
      <c r="G64" s="36"/>
    </row>
    <row r="65" spans="1:7" s="25" customFormat="1" ht="11.5" x14ac:dyDescent="0.35">
      <c r="A65" s="55"/>
      <c r="B65" s="55"/>
      <c r="C65" s="59"/>
      <c r="D65" s="63" t="s">
        <v>59</v>
      </c>
      <c r="E65" s="64">
        <v>1500</v>
      </c>
      <c r="F65" s="61">
        <v>1066.08</v>
      </c>
      <c r="G65" s="36"/>
    </row>
    <row r="66" spans="1:7" s="25" customFormat="1" ht="11.5" x14ac:dyDescent="0.35">
      <c r="A66" s="55"/>
      <c r="B66" s="55"/>
      <c r="C66" s="59"/>
      <c r="D66" s="63" t="s">
        <v>60</v>
      </c>
      <c r="E66" s="64">
        <v>9800</v>
      </c>
      <c r="F66" s="61">
        <v>5895.99</v>
      </c>
      <c r="G66" s="36"/>
    </row>
    <row r="67" spans="1:7" s="25" customFormat="1" ht="11.5" x14ac:dyDescent="0.35">
      <c r="A67" s="55"/>
      <c r="B67" s="55"/>
      <c r="C67" s="59"/>
      <c r="D67" s="63" t="s">
        <v>61</v>
      </c>
      <c r="E67" s="64">
        <v>3950</v>
      </c>
      <c r="F67" s="61">
        <v>2692.59</v>
      </c>
      <c r="G67" s="36"/>
    </row>
    <row r="68" spans="1:7" s="25" customFormat="1" ht="11.5" x14ac:dyDescent="0.35">
      <c r="A68" s="55"/>
      <c r="B68" s="55"/>
      <c r="C68" s="59"/>
      <c r="D68" s="63" t="s">
        <v>62</v>
      </c>
      <c r="E68" s="64">
        <v>1000</v>
      </c>
      <c r="F68" s="61">
        <v>999.84</v>
      </c>
      <c r="G68" s="36"/>
    </row>
    <row r="69" spans="1:7" s="25" customFormat="1" ht="11.5" x14ac:dyDescent="0.35">
      <c r="A69" s="55"/>
      <c r="B69" s="55"/>
      <c r="C69" s="59"/>
      <c r="D69" s="63"/>
      <c r="E69" s="64"/>
      <c r="F69" s="61"/>
      <c r="G69" s="36"/>
    </row>
    <row r="70" spans="1:7" s="81" customFormat="1" ht="11.5" x14ac:dyDescent="0.35">
      <c r="A70" s="75"/>
      <c r="B70" s="75"/>
      <c r="C70" s="76">
        <v>4260</v>
      </c>
      <c r="D70" s="77" t="s">
        <v>26</v>
      </c>
      <c r="E70" s="82">
        <v>12000</v>
      </c>
      <c r="F70" s="79">
        <v>8355.23</v>
      </c>
      <c r="G70" s="80">
        <f t="shared" si="5"/>
        <v>0.69626916666666661</v>
      </c>
    </row>
    <row r="71" spans="1:7" s="81" customFormat="1" ht="11.5" x14ac:dyDescent="0.35">
      <c r="A71" s="75"/>
      <c r="B71" s="75"/>
      <c r="C71" s="76">
        <v>4270</v>
      </c>
      <c r="D71" s="77" t="s">
        <v>27</v>
      </c>
      <c r="E71" s="82">
        <v>2000</v>
      </c>
      <c r="F71" s="79">
        <v>0</v>
      </c>
      <c r="G71" s="80">
        <f t="shared" si="5"/>
        <v>0</v>
      </c>
    </row>
    <row r="72" spans="1:7" s="81" customFormat="1" ht="11.5" x14ac:dyDescent="0.35">
      <c r="A72" s="75"/>
      <c r="B72" s="75"/>
      <c r="C72" s="76">
        <v>4300</v>
      </c>
      <c r="D72" s="77" t="s">
        <v>21</v>
      </c>
      <c r="E72" s="82">
        <v>138048</v>
      </c>
      <c r="F72" s="79">
        <v>130193.26</v>
      </c>
      <c r="G72" s="80">
        <f t="shared" si="5"/>
        <v>0.94310138502549834</v>
      </c>
    </row>
    <row r="73" spans="1:7" s="25" customFormat="1" ht="11.5" x14ac:dyDescent="0.35">
      <c r="A73" s="55"/>
      <c r="B73" s="55"/>
      <c r="C73" s="59"/>
      <c r="D73" s="63" t="s">
        <v>63</v>
      </c>
      <c r="E73" s="34"/>
      <c r="F73" s="61"/>
      <c r="G73" s="36"/>
    </row>
    <row r="74" spans="1:7" s="25" customFormat="1" ht="11.5" x14ac:dyDescent="0.35">
      <c r="A74" s="55"/>
      <c r="B74" s="55"/>
      <c r="C74" s="59"/>
      <c r="D74" s="63" t="s">
        <v>64</v>
      </c>
      <c r="E74" s="34">
        <v>1500</v>
      </c>
      <c r="F74" s="61">
        <v>777.63</v>
      </c>
      <c r="G74" s="36"/>
    </row>
    <row r="75" spans="1:7" s="25" customFormat="1" ht="11.5" x14ac:dyDescent="0.35">
      <c r="A75" s="55"/>
      <c r="B75" s="55"/>
      <c r="C75" s="59"/>
      <c r="D75" s="63" t="s">
        <v>65</v>
      </c>
      <c r="E75" s="34">
        <v>15048</v>
      </c>
      <c r="F75" s="61">
        <v>13536</v>
      </c>
      <c r="G75" s="36"/>
    </row>
    <row r="76" spans="1:7" s="25" customFormat="1" ht="11.5" x14ac:dyDescent="0.35">
      <c r="A76" s="55"/>
      <c r="B76" s="55"/>
      <c r="C76" s="59"/>
      <c r="D76" s="63" t="s">
        <v>66</v>
      </c>
      <c r="E76" s="34">
        <v>4000</v>
      </c>
      <c r="F76" s="61">
        <v>1580</v>
      </c>
      <c r="G76" s="36"/>
    </row>
    <row r="77" spans="1:7" s="25" customFormat="1" ht="11.5" x14ac:dyDescent="0.35">
      <c r="A77" s="55"/>
      <c r="B77" s="55"/>
      <c r="C77" s="59"/>
      <c r="D77" s="63" t="s">
        <v>67</v>
      </c>
      <c r="E77" s="34">
        <v>11931</v>
      </c>
      <c r="F77" s="61">
        <v>11931</v>
      </c>
      <c r="G77" s="36"/>
    </row>
    <row r="78" spans="1:7" s="25" customFormat="1" ht="11.5" x14ac:dyDescent="0.35">
      <c r="A78" s="55"/>
      <c r="B78" s="55"/>
      <c r="C78" s="59"/>
      <c r="D78" s="63" t="s">
        <v>68</v>
      </c>
      <c r="E78" s="34">
        <v>31000</v>
      </c>
      <c r="F78" s="61">
        <v>30877.97</v>
      </c>
      <c r="G78" s="36"/>
    </row>
    <row r="79" spans="1:7" s="25" customFormat="1" ht="11.5" x14ac:dyDescent="0.35">
      <c r="A79" s="55"/>
      <c r="B79" s="55"/>
      <c r="C79" s="59"/>
      <c r="D79" s="63" t="s">
        <v>69</v>
      </c>
      <c r="E79" s="34">
        <v>12000</v>
      </c>
      <c r="F79" s="61">
        <v>10792.1</v>
      </c>
      <c r="G79" s="36"/>
    </row>
    <row r="80" spans="1:7" s="25" customFormat="1" ht="11.5" x14ac:dyDescent="0.35">
      <c r="A80" s="55"/>
      <c r="B80" s="55"/>
      <c r="C80" s="59"/>
      <c r="D80" s="63" t="s">
        <v>70</v>
      </c>
      <c r="E80" s="34">
        <v>14569</v>
      </c>
      <c r="F80" s="61">
        <v>14472</v>
      </c>
      <c r="G80" s="36"/>
    </row>
    <row r="81" spans="1:7" s="25" customFormat="1" ht="11.5" x14ac:dyDescent="0.35">
      <c r="A81" s="55"/>
      <c r="B81" s="55"/>
      <c r="C81" s="59"/>
      <c r="D81" s="63" t="s">
        <v>71</v>
      </c>
      <c r="E81" s="34">
        <v>12000</v>
      </c>
      <c r="F81" s="61">
        <v>11669.76</v>
      </c>
      <c r="G81" s="36"/>
    </row>
    <row r="82" spans="1:7" s="25" customFormat="1" ht="11.5" x14ac:dyDescent="0.35">
      <c r="A82" s="55"/>
      <c r="B82" s="55"/>
      <c r="C82" s="59"/>
      <c r="D82" s="63" t="s">
        <v>72</v>
      </c>
      <c r="E82" s="34">
        <v>26000</v>
      </c>
      <c r="F82" s="61">
        <v>26000</v>
      </c>
      <c r="G82" s="36"/>
    </row>
    <row r="83" spans="1:7" s="25" customFormat="1" ht="11.5" x14ac:dyDescent="0.35">
      <c r="A83" s="55"/>
      <c r="B83" s="55"/>
      <c r="C83" s="59"/>
      <c r="D83" s="63" t="s">
        <v>73</v>
      </c>
      <c r="E83" s="34">
        <v>5000</v>
      </c>
      <c r="F83" s="61">
        <v>4776.8</v>
      </c>
      <c r="G83" s="36"/>
    </row>
    <row r="84" spans="1:7" s="25" customFormat="1" ht="11.5" x14ac:dyDescent="0.35">
      <c r="A84" s="55"/>
      <c r="B84" s="55"/>
      <c r="C84" s="59"/>
      <c r="D84" s="63" t="s">
        <v>74</v>
      </c>
      <c r="E84" s="34">
        <v>0</v>
      </c>
      <c r="F84" s="61"/>
      <c r="G84" s="36"/>
    </row>
    <row r="85" spans="1:7" s="25" customFormat="1" ht="11.5" x14ac:dyDescent="0.35">
      <c r="A85" s="55"/>
      <c r="B85" s="55"/>
      <c r="C85" s="59"/>
      <c r="D85" s="63" t="s">
        <v>75</v>
      </c>
      <c r="E85" s="34">
        <v>3000</v>
      </c>
      <c r="F85" s="61">
        <v>2100</v>
      </c>
      <c r="G85" s="36"/>
    </row>
    <row r="86" spans="1:7" s="25" customFormat="1" ht="11.5" x14ac:dyDescent="0.35">
      <c r="A86" s="55"/>
      <c r="B86" s="55"/>
      <c r="C86" s="59"/>
      <c r="D86" s="63" t="s">
        <v>76</v>
      </c>
      <c r="E86" s="34">
        <v>2000</v>
      </c>
      <c r="F86" s="61">
        <v>1680</v>
      </c>
      <c r="G86" s="36"/>
    </row>
    <row r="87" spans="1:7" s="25" customFormat="1" ht="11.5" x14ac:dyDescent="0.35">
      <c r="A87" s="55"/>
      <c r="B87" s="55"/>
      <c r="C87" s="59"/>
      <c r="D87" s="63" t="s">
        <v>77</v>
      </c>
      <c r="E87" s="34">
        <v>0</v>
      </c>
      <c r="F87" s="61"/>
      <c r="G87" s="36"/>
    </row>
    <row r="88" spans="1:7" s="81" customFormat="1" ht="27" customHeight="1" x14ac:dyDescent="0.35">
      <c r="A88" s="75"/>
      <c r="B88" s="75"/>
      <c r="C88" s="76">
        <v>4360</v>
      </c>
      <c r="D88" s="83" t="s">
        <v>28</v>
      </c>
      <c r="E88" s="82">
        <v>2000</v>
      </c>
      <c r="F88" s="79">
        <v>1973.27</v>
      </c>
      <c r="G88" s="80">
        <f t="shared" si="5"/>
        <v>0.98663500000000004</v>
      </c>
    </row>
    <row r="89" spans="1:7" s="81" customFormat="1" ht="12.75" customHeight="1" x14ac:dyDescent="0.35">
      <c r="A89" s="75"/>
      <c r="B89" s="75"/>
      <c r="C89" s="76">
        <v>4410</v>
      </c>
      <c r="D89" s="77" t="s">
        <v>29</v>
      </c>
      <c r="E89" s="82">
        <v>729</v>
      </c>
      <c r="F89" s="79">
        <v>323.2</v>
      </c>
      <c r="G89" s="80">
        <f t="shared" si="5"/>
        <v>0.44334705075445813</v>
      </c>
    </row>
    <row r="90" spans="1:7" s="81" customFormat="1" ht="15.75" customHeight="1" thickBot="1" x14ac:dyDescent="0.4">
      <c r="A90" s="84"/>
      <c r="B90" s="84"/>
      <c r="C90" s="85">
        <v>4430</v>
      </c>
      <c r="D90" s="86" t="s">
        <v>30</v>
      </c>
      <c r="E90" s="87">
        <v>4402</v>
      </c>
      <c r="F90" s="79">
        <v>2141.15</v>
      </c>
      <c r="G90" s="80">
        <f t="shared" si="5"/>
        <v>0.48640390731485689</v>
      </c>
    </row>
    <row r="91" spans="1:7" s="42" customFormat="1" ht="19.5" customHeight="1" x14ac:dyDescent="0.35">
      <c r="A91" s="65"/>
      <c r="B91" s="65"/>
      <c r="C91" s="66"/>
      <c r="D91" s="67" t="s">
        <v>15</v>
      </c>
      <c r="E91" s="68">
        <v>415749</v>
      </c>
      <c r="F91" s="68">
        <v>337568.41</v>
      </c>
      <c r="G91" s="69">
        <f>F91/E91</f>
        <v>0.81195242802748768</v>
      </c>
    </row>
  </sheetData>
  <sheetProtection selectLockedCells="1" selectUnlockedCells="1"/>
  <mergeCells count="6">
    <mergeCell ref="A15:A16"/>
    <mergeCell ref="A5:G5"/>
    <mergeCell ref="A6:G6"/>
    <mergeCell ref="A7:G7"/>
    <mergeCell ref="A8:G8"/>
    <mergeCell ref="A9:G9"/>
  </mergeCells>
  <pageMargins left="0.98425196850393704" right="0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nr 11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Ziółkowska</dc:creator>
  <cp:lastModifiedBy>Elżbieta Kaniewska</cp:lastModifiedBy>
  <cp:lastPrinted>2020-04-09T08:39:02Z</cp:lastPrinted>
  <dcterms:created xsi:type="dcterms:W3CDTF">2020-03-25T07:03:12Z</dcterms:created>
  <dcterms:modified xsi:type="dcterms:W3CDTF">2020-04-09T08:40:01Z</dcterms:modified>
</cp:coreProperties>
</file>