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7455"/>
  </bookViews>
  <sheets>
    <sheet name="Zał. Nr 2 do WPF" sheetId="1" r:id="rId1"/>
  </sheets>
  <definedNames>
    <definedName name="_xlnm.Print_Titles" localSheetId="0">'Zał. Nr 2 do WPF'!$6:$8</definedName>
  </definedNames>
  <calcPr calcId="145621"/>
</workbook>
</file>

<file path=xl/calcChain.xml><?xml version="1.0" encoding="utf-8"?>
<calcChain xmlns="http://schemas.openxmlformats.org/spreadsheetml/2006/main">
  <c r="G24" i="1" l="1"/>
  <c r="H24" i="1"/>
  <c r="I24" i="1"/>
  <c r="J24" i="1"/>
  <c r="K24" i="1"/>
  <c r="L24" i="1"/>
  <c r="F24" i="1"/>
  <c r="L41" i="1"/>
  <c r="H14" i="1" l="1"/>
  <c r="L14" i="1" l="1"/>
  <c r="F14" i="1" l="1"/>
  <c r="G13" i="1" l="1"/>
  <c r="H13" i="1"/>
  <c r="I13" i="1"/>
  <c r="J13" i="1"/>
  <c r="K13" i="1"/>
  <c r="L13" i="1"/>
  <c r="F13" i="1"/>
  <c r="F25" i="1" l="1"/>
  <c r="G21" i="1" l="1"/>
  <c r="H21" i="1"/>
  <c r="I21" i="1"/>
  <c r="J21" i="1"/>
  <c r="K21" i="1"/>
  <c r="L21" i="1"/>
  <c r="L10" i="1" s="1"/>
  <c r="F21" i="1"/>
  <c r="F20" i="1" l="1"/>
  <c r="K11" i="1" l="1"/>
  <c r="K20" i="1"/>
  <c r="K12" i="1"/>
  <c r="K10" i="1"/>
  <c r="K9" i="1" l="1"/>
  <c r="G18" i="1" l="1"/>
  <c r="H12" i="1"/>
  <c r="I12" i="1"/>
  <c r="J11" i="1"/>
  <c r="L11" i="1"/>
  <c r="I11" i="1" l="1"/>
  <c r="H11" i="1"/>
  <c r="J12" i="1"/>
  <c r="L12" i="1"/>
  <c r="G12" i="1"/>
  <c r="F12" i="1"/>
  <c r="G11" i="1"/>
  <c r="F11" i="1"/>
  <c r="G10" i="1" l="1"/>
  <c r="H10" i="1"/>
  <c r="I10" i="1"/>
  <c r="J10" i="1"/>
  <c r="G20" i="1" l="1"/>
  <c r="G9" i="1"/>
  <c r="F10" i="1"/>
  <c r="J20" i="1" l="1"/>
  <c r="I20" i="1"/>
  <c r="I9" i="1" l="1"/>
  <c r="J9" i="1"/>
  <c r="H9" i="1"/>
  <c r="H20" i="1"/>
  <c r="L20" i="1"/>
  <c r="L9" i="1"/>
  <c r="F9" i="1"/>
</calcChain>
</file>

<file path=xl/sharedStrings.xml><?xml version="1.0" encoding="utf-8"?>
<sst xmlns="http://schemas.openxmlformats.org/spreadsheetml/2006/main" count="75" uniqueCount="61">
  <si>
    <t>Rady Miejskiej w Rogoźnie</t>
  </si>
  <si>
    <t>Lp</t>
  </si>
  <si>
    <t>Nazwa i cel</t>
  </si>
  <si>
    <t>Jednostka odpowiedzialna lub koordynująca program</t>
  </si>
  <si>
    <t>Okres realizacji programu</t>
  </si>
  <si>
    <t>Łączne nakłady finansowe</t>
  </si>
  <si>
    <t>Limity wydatków w poszczególnych latach (wszystkie lata)</t>
  </si>
  <si>
    <t>Limit zobowiązań</t>
  </si>
  <si>
    <t>od</t>
  </si>
  <si>
    <t>do</t>
  </si>
  <si>
    <t>1</t>
  </si>
  <si>
    <t>2</t>
  </si>
  <si>
    <t>3</t>
  </si>
  <si>
    <t>4</t>
  </si>
  <si>
    <t>5</t>
  </si>
  <si>
    <t>6</t>
  </si>
  <si>
    <t>7</t>
  </si>
  <si>
    <r>
      <t xml:space="preserve">Wydatki na przedsięwzięcia - ogółem (1.1 .+1.2.+1.3) </t>
    </r>
    <r>
      <rPr>
        <i/>
        <sz val="8"/>
        <rFont val="Times New Roman"/>
        <family val="1"/>
        <charset val="238"/>
      </rPr>
      <t xml:space="preserve">i </t>
    </r>
    <r>
      <rPr>
        <sz val="8"/>
        <rFont val="Times New Roman"/>
        <family val="1"/>
        <charset val="238"/>
      </rPr>
      <t>tego:</t>
    </r>
  </si>
  <si>
    <t>l.a</t>
  </si>
  <si>
    <t>- wydatki bieżące</t>
  </si>
  <si>
    <t>l.b</t>
  </si>
  <si>
    <t>- wydatki majątkowe</t>
  </si>
  <si>
    <t>1.1.</t>
  </si>
  <si>
    <t>1.1.1.</t>
  </si>
  <si>
    <t>1.1.2.</t>
  </si>
  <si>
    <t>1.2.</t>
  </si>
  <si>
    <t>1.3.</t>
  </si>
  <si>
    <t>Wydatki na programy, projekty lub zadania pozostałe (inne niż wymienione w pkt 1.1 i 1.2), z tego:</t>
  </si>
  <si>
    <t>1.3.1</t>
  </si>
  <si>
    <t>Urząd Miejski w Rogoźnie</t>
  </si>
  <si>
    <t>1.3.2.</t>
  </si>
  <si>
    <t>1.3.2.1</t>
  </si>
  <si>
    <t>1.3.2.2</t>
  </si>
  <si>
    <t>1.3.2.3</t>
  </si>
  <si>
    <r>
      <t xml:space="preserve">Wydatki na programy, projekty lub zadania związane z programami realizowanymi z udziałem środków, o których mowa w art. 5 ust. 1 pkt 2 i 3 ustawy z dnia 27 sierpnia 2009. r. o finansach publicznych (t.j. Dz. U. z 2016 r., poz.1870 z późn. zm.) </t>
    </r>
    <r>
      <rPr>
        <b/>
        <i/>
        <sz val="8"/>
        <rFont val="Times New Roman"/>
        <family val="1"/>
        <charset val="238"/>
      </rPr>
      <t xml:space="preserve">i </t>
    </r>
    <r>
      <rPr>
        <b/>
        <sz val="8"/>
        <rFont val="Times New Roman"/>
        <family val="1"/>
        <charset val="238"/>
      </rPr>
      <t>tego:</t>
    </r>
  </si>
  <si>
    <t>1.1.1.1</t>
  </si>
  <si>
    <r>
      <t>Wydatki na programy, projekty lub zadania związane z umowami partnerstwa publiczno- prywatnego, z</t>
    </r>
    <r>
      <rPr>
        <b/>
        <i/>
        <sz val="8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>tego:</t>
    </r>
  </si>
  <si>
    <t>1.3.2.4</t>
  </si>
  <si>
    <t>Cel: Edukacja szkolno przedszkolna - podwyższenie kompetencji uczniów i nauczycieli</t>
  </si>
  <si>
    <t>1.3.2.5</t>
  </si>
  <si>
    <t>Budowa wiaty biesiadnej wraz z budynkiem przyległym w m. Garbatka</t>
  </si>
  <si>
    <t>Powiedz mi, a zapomnę. Pokaż mi, a zapamietam. Pozwól mi zrobić, a zrozumiem"- nowe kompetencje uczniów i nauczycieli w Gminie Rogoźno</t>
  </si>
  <si>
    <t>poprawa życia mieszkanców</t>
  </si>
  <si>
    <t>cel. Rozwój fizyczny młodzieży</t>
  </si>
  <si>
    <t>Przebudowa boiska wielofunkcyjnego w Szkole Podstawowej nr 2 w Rogoźnie</t>
  </si>
  <si>
    <t>Zakup nieruchomosci od SM w Obornikach</t>
  </si>
  <si>
    <t>cel. Na realizację zadań własnych gminy</t>
  </si>
  <si>
    <t>1.3.1.1</t>
  </si>
  <si>
    <t>Wykonanie ewidencja dróg gminnych</t>
  </si>
  <si>
    <t>cel: spelnienie zapisu ustawy o drogach publicznych</t>
  </si>
  <si>
    <t>Wykaz przedsiewzięć do Wieloletniej Prognozy Finansowej na lata 2019-2037</t>
  </si>
  <si>
    <t>Aktywniej w Rogoźnie- kompleksowy program aktywizacji dla mieszkańców Gminy Rogoźno</t>
  </si>
  <si>
    <t>GOPS w Rogoźnie</t>
  </si>
  <si>
    <t>Cel: aktywizacja zawodowa osób wykluczonych społecznie i niepełnosprawnych</t>
  </si>
  <si>
    <t>1.1.1.2</t>
  </si>
  <si>
    <t>Budowa drogi gminnej nr 272522P w Dziewczej Strudze - etap II</t>
  </si>
  <si>
    <t>cel. Poprawa bezp[ieczeństwa i życia mieskańców</t>
  </si>
  <si>
    <t>Limity wydatków w poszczególnych latach</t>
  </si>
  <si>
    <t>Budowa ulicy Długiej i Seminarialne w Rogoźnie</t>
  </si>
  <si>
    <t>Załącznik Nr 2 do Uchwały nr XVII/... /2019</t>
  </si>
  <si>
    <t>z dnia 25 września 2019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</si>
</sst>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3" fillId="0" borderId="0"/>
  </cellStyleXfs>
  <cellXfs count="88">
    <xf numFmtId="0" fontId="0" fillId="0" borderId="0" xfId="0" applyAlignment="1"/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6" xfId="0" applyNumberFormat="1" applyFont="1" applyFill="1" applyBorder="1" applyAlignment="1" applyProtection="1">
      <alignment horizontal="center" vertical="top"/>
    </xf>
    <xf numFmtId="0" fontId="6" fillId="0" borderId="6" xfId="0" applyNumberFormat="1" applyFont="1" applyFill="1" applyBorder="1" applyAlignment="1" applyProtection="1">
      <alignment horizontal="center" vertical="top"/>
    </xf>
    <xf numFmtId="0" fontId="7" fillId="0" borderId="6" xfId="0" applyNumberFormat="1" applyFont="1" applyFill="1" applyBorder="1" applyAlignment="1" applyProtection="1">
      <alignment horizontal="center" vertical="top"/>
    </xf>
    <xf numFmtId="0" fontId="8" fillId="0" borderId="6" xfId="0" applyNumberFormat="1" applyFont="1" applyFill="1" applyBorder="1" applyAlignment="1" applyProtection="1">
      <alignment horizontal="center" vertical="top"/>
    </xf>
    <xf numFmtId="0" fontId="2" fillId="0" borderId="6" xfId="0" applyNumberFormat="1" applyFont="1" applyFill="1" applyBorder="1" applyAlignment="1" applyProtection="1">
      <alignment horizontal="left" vertical="top"/>
    </xf>
    <xf numFmtId="4" fontId="11" fillId="0" borderId="6" xfId="0" applyNumberFormat="1" applyFont="1" applyFill="1" applyBorder="1" applyAlignment="1" applyProtection="1">
      <alignment horizontal="right" vertical="top"/>
    </xf>
    <xf numFmtId="0" fontId="9" fillId="0" borderId="6" xfId="0" applyNumberFormat="1" applyFont="1" applyFill="1" applyBorder="1" applyAlignment="1" applyProtection="1">
      <alignment horizontal="center" vertical="top"/>
    </xf>
    <xf numFmtId="4" fontId="12" fillId="0" borderId="6" xfId="0" applyNumberFormat="1" applyFont="1" applyFill="1" applyBorder="1" applyAlignment="1" applyProtection="1">
      <alignment horizontal="right" vertical="top"/>
    </xf>
    <xf numFmtId="0" fontId="9" fillId="0" borderId="1" xfId="0" applyNumberFormat="1" applyFont="1" applyFill="1" applyBorder="1" applyAlignment="1" applyProtection="1">
      <alignment horizontal="center" vertical="top"/>
    </xf>
    <xf numFmtId="49" fontId="9" fillId="0" borderId="2" xfId="0" applyNumberFormat="1" applyFont="1" applyFill="1" applyBorder="1" applyAlignment="1" applyProtection="1">
      <alignment horizontal="left" vertical="top" wrapText="1"/>
    </xf>
    <xf numFmtId="4" fontId="11" fillId="0" borderId="1" xfId="0" applyNumberFormat="1" applyFont="1" applyFill="1" applyBorder="1" applyAlignment="1" applyProtection="1">
      <alignment horizontal="right" vertical="top"/>
    </xf>
    <xf numFmtId="0" fontId="12" fillId="0" borderId="6" xfId="0" applyNumberFormat="1" applyFont="1" applyFill="1" applyBorder="1" applyAlignment="1" applyProtection="1">
      <alignment vertical="top" wrapText="1"/>
    </xf>
    <xf numFmtId="0" fontId="12" fillId="0" borderId="6" xfId="0" applyNumberFormat="1" applyFont="1" applyFill="1" applyBorder="1" applyAlignment="1" applyProtection="1">
      <alignment vertical="top"/>
    </xf>
    <xf numFmtId="0" fontId="14" fillId="0" borderId="6" xfId="1" applyFont="1" applyBorder="1" applyAlignment="1">
      <alignment horizontal="left" vertical="top" wrapText="1"/>
    </xf>
    <xf numFmtId="0" fontId="9" fillId="0" borderId="5" xfId="0" applyNumberFormat="1" applyFont="1" applyFill="1" applyBorder="1" applyAlignment="1" applyProtection="1">
      <alignment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6" xfId="0" applyNumberFormat="1" applyFont="1" applyFill="1" applyBorder="1" applyAlignment="1" applyProtection="1">
      <alignment horizontal="center" vertical="top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4" fontId="11" fillId="0" borderId="6" xfId="0" applyNumberFormat="1" applyFont="1" applyFill="1" applyBorder="1" applyAlignment="1" applyProtection="1">
      <alignment horizontal="right" vertical="center"/>
    </xf>
    <xf numFmtId="4" fontId="11" fillId="0" borderId="6" xfId="0" applyNumberFormat="1" applyFont="1" applyFill="1" applyBorder="1" applyAlignment="1" applyProtection="1">
      <alignment vertical="center"/>
    </xf>
    <xf numFmtId="4" fontId="11" fillId="0" borderId="6" xfId="0" applyNumberFormat="1" applyFont="1" applyFill="1" applyBorder="1" applyAlignment="1" applyProtection="1">
      <alignment vertical="top"/>
    </xf>
    <xf numFmtId="0" fontId="5" fillId="0" borderId="5" xfId="0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 applyProtection="1">
      <alignment horizontal="center" vertical="top"/>
    </xf>
    <xf numFmtId="4" fontId="12" fillId="0" borderId="1" xfId="0" applyNumberFormat="1" applyFont="1" applyFill="1" applyBorder="1" applyAlignment="1" applyProtection="1">
      <alignment horizontal="right" vertical="top"/>
    </xf>
    <xf numFmtId="4" fontId="12" fillId="0" borderId="5" xfId="0" applyNumberFormat="1" applyFont="1" applyFill="1" applyBorder="1" applyAlignment="1" applyProtection="1">
      <alignment horizontal="right" vertical="top"/>
    </xf>
    <xf numFmtId="0" fontId="5" fillId="0" borderId="2" xfId="0" applyNumberFormat="1" applyFont="1" applyFill="1" applyBorder="1" applyAlignment="1" applyProtection="1">
      <alignment horizontal="center" vertical="top" wrapText="1"/>
    </xf>
    <xf numFmtId="15" fontId="1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vertical="top" wrapText="1"/>
    </xf>
    <xf numFmtId="4" fontId="2" fillId="0" borderId="6" xfId="0" applyNumberFormat="1" applyFont="1" applyFill="1" applyBorder="1" applyAlignment="1" applyProtection="1">
      <alignment vertical="top"/>
    </xf>
    <xf numFmtId="4" fontId="12" fillId="0" borderId="1" xfId="0" applyNumberFormat="1" applyFont="1" applyFill="1" applyBorder="1" applyAlignment="1" applyProtection="1">
      <alignment horizontal="center" vertical="top"/>
    </xf>
    <xf numFmtId="4" fontId="12" fillId="0" borderId="5" xfId="0" applyNumberFormat="1" applyFont="1" applyFill="1" applyBorder="1" applyAlignment="1" applyProtection="1">
      <alignment horizontal="center" vertical="top"/>
    </xf>
    <xf numFmtId="4" fontId="12" fillId="0" borderId="1" xfId="0" applyNumberFormat="1" applyFont="1" applyFill="1" applyBorder="1" applyAlignment="1" applyProtection="1">
      <alignment horizontal="right" vertical="top"/>
    </xf>
    <xf numFmtId="4" fontId="12" fillId="0" borderId="5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5" xfId="0" applyNumberFormat="1" applyFont="1" applyFill="1" applyBorder="1" applyAlignment="1" applyProtection="1">
      <alignment horizontal="center" vertical="top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top"/>
    </xf>
    <xf numFmtId="0" fontId="12" fillId="0" borderId="5" xfId="0" applyNumberFormat="1" applyFont="1" applyFill="1" applyBorder="1" applyAlignment="1" applyProtection="1">
      <alignment horizontal="center" vertical="top"/>
    </xf>
    <xf numFmtId="4" fontId="12" fillId="0" borderId="1" xfId="0" applyNumberFormat="1" applyFont="1" applyFill="1" applyBorder="1" applyAlignment="1" applyProtection="1">
      <alignment vertical="center"/>
    </xf>
    <xf numFmtId="4" fontId="12" fillId="0" borderId="5" xfId="0" applyNumberFormat="1" applyFont="1" applyFill="1" applyBorder="1" applyAlignment="1" applyProtection="1">
      <alignment vertical="center"/>
    </xf>
    <xf numFmtId="4" fontId="12" fillId="0" borderId="1" xfId="0" applyNumberFormat="1" applyFont="1" applyFill="1" applyBorder="1" applyAlignment="1" applyProtection="1">
      <alignment horizontal="center" vertical="center"/>
    </xf>
    <xf numFmtId="4" fontId="12" fillId="0" borderId="5" xfId="0" applyNumberFormat="1" applyFont="1" applyFill="1" applyBorder="1" applyAlignment="1" applyProtection="1">
      <alignment horizontal="center" vertical="center"/>
    </xf>
    <xf numFmtId="4" fontId="12" fillId="0" borderId="1" xfId="0" applyNumberFormat="1" applyFont="1" applyFill="1" applyBorder="1" applyAlignment="1" applyProtection="1">
      <alignment horizontal="right" vertical="center"/>
    </xf>
    <xf numFmtId="4" fontId="12" fillId="0" borderId="5" xfId="0" applyNumberFormat="1" applyFont="1" applyFill="1" applyBorder="1" applyAlignment="1" applyProtection="1">
      <alignment horizontal="right" vertical="center"/>
    </xf>
    <xf numFmtId="0" fontId="9" fillId="0" borderId="1" xfId="0" applyNumberFormat="1" applyFont="1" applyFill="1" applyBorder="1" applyAlignment="1" applyProtection="1">
      <alignment horizontal="center" vertical="top"/>
    </xf>
    <xf numFmtId="0" fontId="9" fillId="0" borderId="5" xfId="0" applyNumberFormat="1" applyFont="1" applyFill="1" applyBorder="1" applyAlignment="1" applyProtection="1">
      <alignment horizontal="center" vertical="top"/>
    </xf>
    <xf numFmtId="0" fontId="9" fillId="0" borderId="6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left" vertical="center"/>
    </xf>
    <xf numFmtId="0" fontId="9" fillId="0" borderId="3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0" borderId="5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left" vertical="top" wrapText="1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5" fillId="0" borderId="5" xfId="0" applyNumberFormat="1" applyFont="1" applyFill="1" applyBorder="1" applyAlignment="1" applyProtection="1">
      <alignment horizontal="left" vertical="top" wrapText="1"/>
    </xf>
    <xf numFmtId="0" fontId="9" fillId="0" borderId="2" xfId="0" applyNumberFormat="1" applyFont="1" applyFill="1" applyBorder="1" applyAlignment="1" applyProtection="1">
      <alignment horizontal="left" vertical="top"/>
    </xf>
    <xf numFmtId="0" fontId="9" fillId="0" borderId="4" xfId="0" applyNumberFormat="1" applyFont="1" applyFill="1" applyBorder="1" applyAlignment="1" applyProtection="1">
      <alignment horizontal="left" vertical="top"/>
    </xf>
    <xf numFmtId="0" fontId="9" fillId="0" borderId="3" xfId="0" applyNumberFormat="1" applyFont="1" applyFill="1" applyBorder="1" applyAlignment="1" applyProtection="1">
      <alignment horizontal="left" vertical="top"/>
    </xf>
    <xf numFmtId="0" fontId="9" fillId="0" borderId="2" xfId="0" applyNumberFormat="1" applyFont="1" applyFill="1" applyBorder="1" applyAlignment="1" applyProtection="1">
      <alignment horizontal="left" vertical="top" wrapText="1"/>
    </xf>
    <xf numFmtId="0" fontId="9" fillId="0" borderId="4" xfId="0" applyNumberFormat="1" applyFont="1" applyFill="1" applyBorder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top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</cellXfs>
  <cellStyles count="2">
    <cellStyle name="Normalny" xfId="0" builtinId="0"/>
    <cellStyle name="Normalny_Zeszy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zoomScaleNormal="100" workbookViewId="0">
      <selection activeCell="B5" sqref="B5"/>
    </sheetView>
  </sheetViews>
  <sheetFormatPr defaultRowHeight="12.75" x14ac:dyDescent="0.2"/>
  <cols>
    <col min="1" max="1" width="6.5703125" style="2" customWidth="1"/>
    <col min="2" max="2" width="34.5703125" style="2" customWidth="1"/>
    <col min="3" max="3" width="16.5703125" style="2" customWidth="1"/>
    <col min="4" max="5" width="4.5703125" style="2" customWidth="1"/>
    <col min="6" max="6" width="11" style="2" customWidth="1"/>
    <col min="7" max="7" width="10.85546875" style="2" hidden="1" customWidth="1"/>
    <col min="8" max="8" width="10.7109375" style="2" customWidth="1"/>
    <col min="9" max="9" width="10.42578125" style="2" customWidth="1"/>
    <col min="10" max="10" width="8.85546875" style="2" customWidth="1"/>
    <col min="11" max="11" width="9" style="2" customWidth="1"/>
    <col min="12" max="12" width="11.42578125" style="2" customWidth="1"/>
    <col min="13" max="16384" width="9.140625" style="2"/>
  </cols>
  <sheetData>
    <row r="1" spans="1:12" x14ac:dyDescent="0.2">
      <c r="A1" s="1" t="s">
        <v>59</v>
      </c>
    </row>
    <row r="2" spans="1:12" x14ac:dyDescent="0.2">
      <c r="A2" s="1" t="s">
        <v>0</v>
      </c>
      <c r="B2" s="1"/>
    </row>
    <row r="3" spans="1:12" x14ac:dyDescent="0.2">
      <c r="A3" s="1" t="s">
        <v>60</v>
      </c>
      <c r="B3" s="33"/>
    </row>
    <row r="4" spans="1:12" ht="6.75" customHeight="1" x14ac:dyDescent="0.2">
      <c r="A4" s="1"/>
      <c r="B4" s="1"/>
    </row>
    <row r="5" spans="1:12" ht="24" customHeight="1" x14ac:dyDescent="0.2">
      <c r="A5" s="3" t="s">
        <v>50</v>
      </c>
      <c r="B5" s="4"/>
      <c r="C5" s="4"/>
      <c r="D5" s="4"/>
      <c r="E5" s="4"/>
      <c r="F5" s="4"/>
    </row>
    <row r="6" spans="1:12" ht="12.75" customHeight="1" x14ac:dyDescent="0.2">
      <c r="A6" s="60" t="s">
        <v>1</v>
      </c>
      <c r="B6" s="60" t="s">
        <v>2</v>
      </c>
      <c r="C6" s="62" t="s">
        <v>3</v>
      </c>
      <c r="D6" s="64" t="s">
        <v>4</v>
      </c>
      <c r="E6" s="65"/>
      <c r="F6" s="62" t="s">
        <v>5</v>
      </c>
      <c r="G6" s="32" t="s">
        <v>6</v>
      </c>
      <c r="H6" s="77" t="s">
        <v>57</v>
      </c>
      <c r="I6" s="78"/>
      <c r="J6" s="78"/>
      <c r="K6" s="79"/>
      <c r="L6" s="68" t="s">
        <v>7</v>
      </c>
    </row>
    <row r="7" spans="1:12" ht="69" customHeight="1" x14ac:dyDescent="0.2">
      <c r="A7" s="61"/>
      <c r="B7" s="61"/>
      <c r="C7" s="63"/>
      <c r="D7" s="5" t="s">
        <v>8</v>
      </c>
      <c r="E7" s="5" t="s">
        <v>9</v>
      </c>
      <c r="F7" s="63"/>
      <c r="G7" s="28">
        <v>2017</v>
      </c>
      <c r="H7" s="28">
        <v>2019</v>
      </c>
      <c r="I7" s="28">
        <v>2020</v>
      </c>
      <c r="J7" s="28">
        <v>2021</v>
      </c>
      <c r="K7" s="28">
        <v>2022</v>
      </c>
      <c r="L7" s="69"/>
    </row>
    <row r="8" spans="1:12" x14ac:dyDescent="0.2">
      <c r="A8" s="6" t="s">
        <v>10</v>
      </c>
      <c r="B8" s="6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7" t="s">
        <v>16</v>
      </c>
      <c r="H8" s="8">
        <v>7</v>
      </c>
      <c r="I8" s="8">
        <v>8</v>
      </c>
      <c r="J8" s="8">
        <v>9</v>
      </c>
      <c r="K8" s="8">
        <v>10</v>
      </c>
      <c r="L8" s="8">
        <v>11</v>
      </c>
    </row>
    <row r="9" spans="1:12" x14ac:dyDescent="0.2">
      <c r="A9" s="9"/>
      <c r="B9" s="73" t="s">
        <v>17</v>
      </c>
      <c r="C9" s="74"/>
      <c r="D9" s="74"/>
      <c r="E9" s="75"/>
      <c r="F9" s="10">
        <f>F10+F11</f>
        <v>9077430.4399999995</v>
      </c>
      <c r="G9" s="10" t="e">
        <f t="shared" ref="G9:L9" si="0">G10+G11</f>
        <v>#REF!</v>
      </c>
      <c r="H9" s="10">
        <f t="shared" si="0"/>
        <v>4286416.58</v>
      </c>
      <c r="I9" s="10">
        <f t="shared" si="0"/>
        <v>2855020.98</v>
      </c>
      <c r="J9" s="10">
        <f t="shared" si="0"/>
        <v>0</v>
      </c>
      <c r="K9" s="10">
        <f t="shared" si="0"/>
        <v>0</v>
      </c>
      <c r="L9" s="10">
        <f t="shared" si="0"/>
        <v>6528735.6799999997</v>
      </c>
    </row>
    <row r="10" spans="1:12" x14ac:dyDescent="0.2">
      <c r="A10" s="11" t="s">
        <v>18</v>
      </c>
      <c r="B10" s="70" t="s">
        <v>19</v>
      </c>
      <c r="C10" s="71"/>
      <c r="D10" s="71"/>
      <c r="E10" s="72"/>
      <c r="F10" s="12">
        <f t="shared" ref="F10:L10" si="1">F13+F21</f>
        <v>2232577.91</v>
      </c>
      <c r="G10" s="12">
        <f t="shared" si="1"/>
        <v>1226942.05</v>
      </c>
      <c r="H10" s="12">
        <f t="shared" si="1"/>
        <v>703220.98</v>
      </c>
      <c r="I10" s="12">
        <f t="shared" si="1"/>
        <v>28222.35</v>
      </c>
      <c r="J10" s="12">
        <f t="shared" si="1"/>
        <v>0</v>
      </c>
      <c r="K10" s="12">
        <f t="shared" si="1"/>
        <v>0</v>
      </c>
      <c r="L10" s="12">
        <f t="shared" si="1"/>
        <v>708890.04999999993</v>
      </c>
    </row>
    <row r="11" spans="1:12" x14ac:dyDescent="0.2">
      <c r="A11" s="11" t="s">
        <v>20</v>
      </c>
      <c r="B11" s="70" t="s">
        <v>21</v>
      </c>
      <c r="C11" s="71"/>
      <c r="D11" s="71"/>
      <c r="E11" s="72"/>
      <c r="F11" s="12">
        <f t="shared" ref="F11:L11" si="2">F24+F18</f>
        <v>6844852.5299999993</v>
      </c>
      <c r="G11" s="12" t="e">
        <f t="shared" si="2"/>
        <v>#REF!</v>
      </c>
      <c r="H11" s="12">
        <f t="shared" si="2"/>
        <v>3583195.6</v>
      </c>
      <c r="I11" s="12">
        <f t="shared" si="2"/>
        <v>2826798.63</v>
      </c>
      <c r="J11" s="12">
        <f t="shared" si="2"/>
        <v>0</v>
      </c>
      <c r="K11" s="12">
        <f t="shared" si="2"/>
        <v>0</v>
      </c>
      <c r="L11" s="12">
        <f t="shared" si="2"/>
        <v>5819845.6299999999</v>
      </c>
    </row>
    <row r="12" spans="1:12" ht="51.75" customHeight="1" x14ac:dyDescent="0.2">
      <c r="A12" s="5" t="s">
        <v>22</v>
      </c>
      <c r="B12" s="64" t="s">
        <v>34</v>
      </c>
      <c r="C12" s="76"/>
      <c r="D12" s="76"/>
      <c r="E12" s="65"/>
      <c r="F12" s="10">
        <f t="shared" ref="F12:L12" si="3">F13+F18</f>
        <v>2165276</v>
      </c>
      <c r="G12" s="10" t="e">
        <f t="shared" si="3"/>
        <v>#REF!</v>
      </c>
      <c r="H12" s="10">
        <f t="shared" si="3"/>
        <v>680667.7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680667.7</v>
      </c>
    </row>
    <row r="13" spans="1:12" x14ac:dyDescent="0.2">
      <c r="A13" s="11" t="s">
        <v>23</v>
      </c>
      <c r="B13" s="70" t="s">
        <v>19</v>
      </c>
      <c r="C13" s="71"/>
      <c r="D13" s="71"/>
      <c r="E13" s="72"/>
      <c r="F13" s="10">
        <f>F14+F16</f>
        <v>2165276</v>
      </c>
      <c r="G13" s="10">
        <f t="shared" ref="G13:L13" si="4">G14+G16</f>
        <v>1226942.05</v>
      </c>
      <c r="H13" s="10">
        <f t="shared" si="4"/>
        <v>680667.7</v>
      </c>
      <c r="I13" s="10">
        <f t="shared" si="4"/>
        <v>0</v>
      </c>
      <c r="J13" s="10">
        <f t="shared" si="4"/>
        <v>0</v>
      </c>
      <c r="K13" s="10">
        <f t="shared" si="4"/>
        <v>0</v>
      </c>
      <c r="L13" s="10">
        <f t="shared" si="4"/>
        <v>680667.7</v>
      </c>
    </row>
    <row r="14" spans="1:12" ht="45" x14ac:dyDescent="0.2">
      <c r="A14" s="52" t="s">
        <v>35</v>
      </c>
      <c r="B14" s="24" t="s">
        <v>41</v>
      </c>
      <c r="C14" s="66" t="s">
        <v>29</v>
      </c>
      <c r="D14" s="54">
        <v>2017</v>
      </c>
      <c r="E14" s="58">
        <v>2019</v>
      </c>
      <c r="F14" s="50">
        <f>1379893.56+11400+497</f>
        <v>1391790.56</v>
      </c>
      <c r="G14" s="50">
        <v>851916.36</v>
      </c>
      <c r="H14" s="50">
        <f>510217.97+497+8510.41</f>
        <v>519225.37999999995</v>
      </c>
      <c r="I14" s="50">
        <v>0</v>
      </c>
      <c r="J14" s="50">
        <v>0</v>
      </c>
      <c r="K14" s="50">
        <v>0</v>
      </c>
      <c r="L14" s="50">
        <f>510217.97+497+8510.41</f>
        <v>519225.37999999995</v>
      </c>
    </row>
    <row r="15" spans="1:12" ht="22.5" x14ac:dyDescent="0.2">
      <c r="A15" s="53"/>
      <c r="B15" s="24" t="s">
        <v>38</v>
      </c>
      <c r="C15" s="67"/>
      <c r="D15" s="54"/>
      <c r="E15" s="59"/>
      <c r="F15" s="51"/>
      <c r="G15" s="51"/>
      <c r="H15" s="51"/>
      <c r="I15" s="51"/>
      <c r="J15" s="51"/>
      <c r="K15" s="51"/>
      <c r="L15" s="51"/>
    </row>
    <row r="16" spans="1:12" ht="22.5" x14ac:dyDescent="0.2">
      <c r="A16" s="52" t="s">
        <v>54</v>
      </c>
      <c r="B16" s="24" t="s">
        <v>51</v>
      </c>
      <c r="C16" s="54" t="s">
        <v>52</v>
      </c>
      <c r="D16" s="54">
        <v>2017</v>
      </c>
      <c r="E16" s="54">
        <v>2019</v>
      </c>
      <c r="F16" s="50">
        <v>773485.44</v>
      </c>
      <c r="G16" s="48">
        <v>375025.69</v>
      </c>
      <c r="H16" s="50">
        <v>161442.32</v>
      </c>
      <c r="I16" s="50">
        <v>0</v>
      </c>
      <c r="J16" s="50">
        <v>0</v>
      </c>
      <c r="K16" s="50">
        <v>0</v>
      </c>
      <c r="L16" s="46">
        <v>161442.32</v>
      </c>
    </row>
    <row r="17" spans="1:12" ht="22.5" x14ac:dyDescent="0.2">
      <c r="A17" s="53"/>
      <c r="B17" s="24" t="s">
        <v>53</v>
      </c>
      <c r="C17" s="54"/>
      <c r="D17" s="54"/>
      <c r="E17" s="54"/>
      <c r="F17" s="51"/>
      <c r="G17" s="49"/>
      <c r="H17" s="51"/>
      <c r="I17" s="51"/>
      <c r="J17" s="51"/>
      <c r="K17" s="51"/>
      <c r="L17" s="47"/>
    </row>
    <row r="18" spans="1:12" x14ac:dyDescent="0.2">
      <c r="A18" s="11" t="s">
        <v>24</v>
      </c>
      <c r="B18" s="55" t="s">
        <v>21</v>
      </c>
      <c r="C18" s="56"/>
      <c r="D18" s="56"/>
      <c r="E18" s="57"/>
      <c r="F18" s="25">
        <v>0</v>
      </c>
      <c r="G18" s="25" t="e">
        <f>#REF!</f>
        <v>#REF!</v>
      </c>
      <c r="H18" s="26">
        <v>0</v>
      </c>
      <c r="I18" s="25">
        <v>0</v>
      </c>
      <c r="J18" s="25">
        <v>0</v>
      </c>
      <c r="K18" s="25">
        <v>0</v>
      </c>
      <c r="L18" s="26">
        <v>0</v>
      </c>
    </row>
    <row r="19" spans="1:12" ht="27.75" customHeight="1" x14ac:dyDescent="0.2">
      <c r="A19" s="5" t="s">
        <v>25</v>
      </c>
      <c r="B19" s="64" t="s">
        <v>36</v>
      </c>
      <c r="C19" s="76"/>
      <c r="D19" s="76"/>
      <c r="E19" s="65"/>
      <c r="F19" s="10">
        <v>0</v>
      </c>
      <c r="G19" s="10">
        <v>0</v>
      </c>
      <c r="H19" s="27">
        <v>0</v>
      </c>
      <c r="I19" s="10">
        <v>0</v>
      </c>
      <c r="J19" s="10">
        <v>0</v>
      </c>
      <c r="K19" s="10">
        <v>0</v>
      </c>
      <c r="L19" s="27">
        <v>0</v>
      </c>
    </row>
    <row r="20" spans="1:12" ht="36.75" customHeight="1" x14ac:dyDescent="0.2">
      <c r="A20" s="5" t="s">
        <v>26</v>
      </c>
      <c r="B20" s="64" t="s">
        <v>27</v>
      </c>
      <c r="C20" s="76"/>
      <c r="D20" s="76"/>
      <c r="E20" s="65"/>
      <c r="F20" s="10">
        <f>F21+F24</f>
        <v>6912154.4399999995</v>
      </c>
      <c r="G20" s="10">
        <f t="shared" ref="G20:L20" si="5">G24+G21</f>
        <v>0</v>
      </c>
      <c r="H20" s="27">
        <f t="shared" si="5"/>
        <v>3605748.88</v>
      </c>
      <c r="I20" s="10">
        <f t="shared" si="5"/>
        <v>2855020.98</v>
      </c>
      <c r="J20" s="10">
        <f t="shared" si="5"/>
        <v>0</v>
      </c>
      <c r="K20" s="10">
        <f t="shared" si="5"/>
        <v>0</v>
      </c>
      <c r="L20" s="27">
        <f t="shared" si="5"/>
        <v>5848067.9799999995</v>
      </c>
    </row>
    <row r="21" spans="1:12" ht="14.25" customHeight="1" x14ac:dyDescent="0.2">
      <c r="A21" s="23" t="s">
        <v>28</v>
      </c>
      <c r="B21" s="14" t="s">
        <v>19</v>
      </c>
      <c r="C21" s="21"/>
      <c r="D21" s="21"/>
      <c r="E21" s="22"/>
      <c r="F21" s="10">
        <f>F22</f>
        <v>67301.91</v>
      </c>
      <c r="G21" s="10">
        <f t="shared" ref="G21:L21" si="6">G22</f>
        <v>0</v>
      </c>
      <c r="H21" s="10">
        <f t="shared" si="6"/>
        <v>22553.279999999999</v>
      </c>
      <c r="I21" s="10">
        <f t="shared" si="6"/>
        <v>28222.35</v>
      </c>
      <c r="J21" s="10">
        <f t="shared" si="6"/>
        <v>0</v>
      </c>
      <c r="K21" s="10">
        <f t="shared" si="6"/>
        <v>0</v>
      </c>
      <c r="L21" s="10">
        <f t="shared" si="6"/>
        <v>28222.35</v>
      </c>
    </row>
    <row r="22" spans="1:12" ht="14.25" customHeight="1" x14ac:dyDescent="0.2">
      <c r="A22" s="29" t="s">
        <v>47</v>
      </c>
      <c r="B22" s="14" t="s">
        <v>48</v>
      </c>
      <c r="C22" s="82" t="s">
        <v>29</v>
      </c>
      <c r="D22" s="84">
        <v>2018</v>
      </c>
      <c r="E22" s="86">
        <v>2020</v>
      </c>
      <c r="F22" s="38">
        <v>67301.91</v>
      </c>
      <c r="G22" s="15"/>
      <c r="H22" s="38">
        <v>22553.279999999999</v>
      </c>
      <c r="I22" s="38">
        <v>28222.35</v>
      </c>
      <c r="J22" s="38">
        <v>0</v>
      </c>
      <c r="K22" s="38">
        <v>0</v>
      </c>
      <c r="L22" s="38">
        <v>28222.35</v>
      </c>
    </row>
    <row r="23" spans="1:12" ht="14.25" customHeight="1" x14ac:dyDescent="0.2">
      <c r="A23" s="29"/>
      <c r="B23" s="14" t="s">
        <v>49</v>
      </c>
      <c r="C23" s="83"/>
      <c r="D23" s="85"/>
      <c r="E23" s="87"/>
      <c r="F23" s="39"/>
      <c r="G23" s="15"/>
      <c r="H23" s="39"/>
      <c r="I23" s="39"/>
      <c r="J23" s="39"/>
      <c r="K23" s="39"/>
      <c r="L23" s="39"/>
    </row>
    <row r="24" spans="1:12" ht="18.75" customHeight="1" x14ac:dyDescent="0.2">
      <c r="A24" s="13" t="s">
        <v>30</v>
      </c>
      <c r="B24" s="14" t="s">
        <v>21</v>
      </c>
      <c r="C24" s="20"/>
      <c r="D24" s="19"/>
      <c r="E24" s="19"/>
      <c r="F24" s="15">
        <f>F25+F27+F29+F31+F35+F37+F39+F41</f>
        <v>6844852.5299999993</v>
      </c>
      <c r="G24" s="15">
        <f t="shared" ref="G24:L24" si="7">G25+G27+G29+G31+G35+G37+G39+G41</f>
        <v>0</v>
      </c>
      <c r="H24" s="15">
        <f t="shared" si="7"/>
        <v>3583195.6</v>
      </c>
      <c r="I24" s="15">
        <f t="shared" si="7"/>
        <v>2826798.63</v>
      </c>
      <c r="J24" s="15">
        <f t="shared" si="7"/>
        <v>0</v>
      </c>
      <c r="K24" s="15">
        <f t="shared" si="7"/>
        <v>0</v>
      </c>
      <c r="L24" s="15">
        <f t="shared" si="7"/>
        <v>5819845.6299999999</v>
      </c>
    </row>
    <row r="25" spans="1:12" ht="22.5" x14ac:dyDescent="0.2">
      <c r="A25" s="44" t="s">
        <v>31</v>
      </c>
      <c r="B25" s="16" t="s">
        <v>40</v>
      </c>
      <c r="C25" s="42" t="s">
        <v>29</v>
      </c>
      <c r="D25" s="44">
        <v>2017</v>
      </c>
      <c r="E25" s="44">
        <v>2019</v>
      </c>
      <c r="F25" s="38">
        <f>33631.59+2300+10000</f>
        <v>45931.59</v>
      </c>
      <c r="G25" s="38"/>
      <c r="H25" s="38">
        <v>10000</v>
      </c>
      <c r="I25" s="38">
        <v>0</v>
      </c>
      <c r="J25" s="38">
        <v>0</v>
      </c>
      <c r="K25" s="38">
        <v>0</v>
      </c>
      <c r="L25" s="38">
        <v>10000</v>
      </c>
    </row>
    <row r="26" spans="1:12" x14ac:dyDescent="0.2">
      <c r="A26" s="45"/>
      <c r="B26" s="17" t="s">
        <v>42</v>
      </c>
      <c r="C26" s="43"/>
      <c r="D26" s="45"/>
      <c r="E26" s="45"/>
      <c r="F26" s="39"/>
      <c r="G26" s="39"/>
      <c r="H26" s="39"/>
      <c r="I26" s="39"/>
      <c r="J26" s="39"/>
      <c r="K26" s="39"/>
      <c r="L26" s="39"/>
    </row>
    <row r="27" spans="1:12" hidden="1" x14ac:dyDescent="0.2">
      <c r="A27" s="44" t="s">
        <v>33</v>
      </c>
      <c r="B27" s="18"/>
      <c r="C27" s="42"/>
      <c r="D27" s="44"/>
      <c r="E27" s="44"/>
      <c r="F27" s="38"/>
      <c r="G27" s="38"/>
      <c r="H27" s="38"/>
      <c r="I27" s="38"/>
      <c r="J27" s="38"/>
      <c r="K27" s="30"/>
      <c r="L27" s="38"/>
    </row>
    <row r="28" spans="1:12" hidden="1" x14ac:dyDescent="0.2">
      <c r="A28" s="45"/>
      <c r="B28" s="17"/>
      <c r="C28" s="43"/>
      <c r="D28" s="45"/>
      <c r="E28" s="45"/>
      <c r="F28" s="39"/>
      <c r="G28" s="39"/>
      <c r="H28" s="39"/>
      <c r="I28" s="39"/>
      <c r="J28" s="39"/>
      <c r="K28" s="31"/>
      <c r="L28" s="39"/>
    </row>
    <row r="29" spans="1:12" hidden="1" x14ac:dyDescent="0.2">
      <c r="A29" s="44" t="s">
        <v>37</v>
      </c>
      <c r="B29" s="17"/>
      <c r="C29" s="80"/>
      <c r="D29" s="81"/>
      <c r="E29" s="81"/>
      <c r="F29" s="38"/>
      <c r="G29" s="38"/>
      <c r="H29" s="38"/>
      <c r="I29" s="38"/>
      <c r="J29" s="38"/>
      <c r="K29" s="30"/>
      <c r="L29" s="38"/>
    </row>
    <row r="30" spans="1:12" hidden="1" x14ac:dyDescent="0.2">
      <c r="A30" s="45"/>
      <c r="B30" s="17"/>
      <c r="C30" s="80"/>
      <c r="D30" s="81"/>
      <c r="E30" s="81"/>
      <c r="F30" s="39"/>
      <c r="G30" s="39"/>
      <c r="H30" s="39"/>
      <c r="I30" s="39"/>
      <c r="J30" s="39"/>
      <c r="K30" s="31"/>
      <c r="L30" s="39"/>
    </row>
    <row r="31" spans="1:12" ht="24" hidden="1" customHeight="1" x14ac:dyDescent="0.2">
      <c r="A31" s="44" t="s">
        <v>39</v>
      </c>
      <c r="B31" s="16"/>
      <c r="C31" s="80"/>
      <c r="D31" s="81"/>
      <c r="E31" s="81"/>
      <c r="F31" s="38"/>
      <c r="G31" s="38"/>
      <c r="H31" s="38"/>
      <c r="I31" s="38"/>
      <c r="J31" s="38"/>
      <c r="K31" s="30"/>
      <c r="L31" s="38"/>
    </row>
    <row r="32" spans="1:12" hidden="1" x14ac:dyDescent="0.2">
      <c r="A32" s="45"/>
      <c r="B32" s="17"/>
      <c r="C32" s="80"/>
      <c r="D32" s="81"/>
      <c r="E32" s="81"/>
      <c r="F32" s="39"/>
      <c r="G32" s="39"/>
      <c r="H32" s="39"/>
      <c r="I32" s="39"/>
      <c r="J32" s="39"/>
      <c r="K32" s="31"/>
      <c r="L32" s="39"/>
    </row>
    <row r="33" spans="1:12" hidden="1" x14ac:dyDescent="0.2">
      <c r="A33" s="44"/>
      <c r="B33" s="17"/>
      <c r="C33" s="17"/>
      <c r="D33" s="17"/>
      <c r="E33" s="17"/>
      <c r="F33" s="12"/>
      <c r="G33" s="12"/>
      <c r="H33" s="12"/>
      <c r="I33" s="12"/>
      <c r="J33" s="12"/>
      <c r="K33" s="12"/>
      <c r="L33" s="12"/>
    </row>
    <row r="34" spans="1:12" hidden="1" x14ac:dyDescent="0.2">
      <c r="A34" s="45"/>
      <c r="B34" s="17"/>
      <c r="C34" s="17"/>
      <c r="D34" s="17"/>
      <c r="E34" s="17"/>
      <c r="F34" s="12"/>
      <c r="G34" s="12"/>
      <c r="H34" s="12"/>
      <c r="I34" s="12"/>
      <c r="J34" s="12"/>
      <c r="K34" s="12"/>
      <c r="L34" s="12"/>
    </row>
    <row r="35" spans="1:12" ht="22.5" x14ac:dyDescent="0.2">
      <c r="A35" s="44" t="s">
        <v>32</v>
      </c>
      <c r="B35" s="16" t="s">
        <v>44</v>
      </c>
      <c r="C35" s="42" t="s">
        <v>29</v>
      </c>
      <c r="D35" s="44">
        <v>2018</v>
      </c>
      <c r="E35" s="44">
        <v>2019</v>
      </c>
      <c r="F35" s="38">
        <v>590148.6</v>
      </c>
      <c r="G35" s="12"/>
      <c r="H35" s="38">
        <v>590148.6</v>
      </c>
      <c r="I35" s="38">
        <v>0</v>
      </c>
      <c r="J35" s="38">
        <v>0</v>
      </c>
      <c r="K35" s="38">
        <v>0</v>
      </c>
      <c r="L35" s="38">
        <v>0</v>
      </c>
    </row>
    <row r="36" spans="1:12" x14ac:dyDescent="0.2">
      <c r="A36" s="45"/>
      <c r="B36" s="17" t="s">
        <v>43</v>
      </c>
      <c r="C36" s="43"/>
      <c r="D36" s="45"/>
      <c r="E36" s="45"/>
      <c r="F36" s="39"/>
      <c r="G36" s="12"/>
      <c r="H36" s="39"/>
      <c r="I36" s="39"/>
      <c r="J36" s="39"/>
      <c r="K36" s="39"/>
      <c r="L36" s="39"/>
    </row>
    <row r="37" spans="1:12" x14ac:dyDescent="0.2">
      <c r="A37" s="44" t="s">
        <v>33</v>
      </c>
      <c r="B37" s="16" t="s">
        <v>45</v>
      </c>
      <c r="C37" s="42" t="s">
        <v>29</v>
      </c>
      <c r="D37" s="44">
        <v>2018</v>
      </c>
      <c r="E37" s="44">
        <v>2020</v>
      </c>
      <c r="F37" s="38">
        <v>383650</v>
      </c>
      <c r="G37" s="12"/>
      <c r="H37" s="38">
        <v>157500</v>
      </c>
      <c r="I37" s="38">
        <v>157500</v>
      </c>
      <c r="J37" s="38">
        <v>0</v>
      </c>
      <c r="K37" s="38">
        <v>0</v>
      </c>
      <c r="L37" s="38">
        <v>315000</v>
      </c>
    </row>
    <row r="38" spans="1:12" x14ac:dyDescent="0.2">
      <c r="A38" s="45"/>
      <c r="B38" s="17" t="s">
        <v>46</v>
      </c>
      <c r="C38" s="43"/>
      <c r="D38" s="45"/>
      <c r="E38" s="45"/>
      <c r="F38" s="39"/>
      <c r="G38" s="12"/>
      <c r="H38" s="39"/>
      <c r="I38" s="39"/>
      <c r="J38" s="39"/>
      <c r="K38" s="39"/>
      <c r="L38" s="39"/>
    </row>
    <row r="39" spans="1:12" ht="22.5" x14ac:dyDescent="0.2">
      <c r="A39" s="44" t="s">
        <v>37</v>
      </c>
      <c r="B39" s="16" t="s">
        <v>55</v>
      </c>
      <c r="C39" s="42" t="s">
        <v>29</v>
      </c>
      <c r="D39" s="44">
        <v>2009</v>
      </c>
      <c r="E39" s="44">
        <v>2019</v>
      </c>
      <c r="F39" s="38">
        <v>536526.71</v>
      </c>
      <c r="G39" s="12"/>
      <c r="H39" s="38">
        <v>206250</v>
      </c>
      <c r="I39" s="38">
        <v>0</v>
      </c>
      <c r="J39" s="38">
        <v>0</v>
      </c>
      <c r="K39" s="38">
        <v>0</v>
      </c>
      <c r="L39" s="38">
        <v>206250</v>
      </c>
    </row>
    <row r="40" spans="1:12" ht="22.5" x14ac:dyDescent="0.2">
      <c r="A40" s="45"/>
      <c r="B40" s="16" t="s">
        <v>56</v>
      </c>
      <c r="C40" s="43"/>
      <c r="D40" s="45"/>
      <c r="E40" s="45"/>
      <c r="F40" s="39"/>
      <c r="G40" s="12"/>
      <c r="H40" s="39"/>
      <c r="I40" s="39"/>
      <c r="J40" s="39"/>
      <c r="K40" s="39"/>
      <c r="L40" s="39"/>
    </row>
    <row r="41" spans="1:12" ht="22.5" x14ac:dyDescent="0.2">
      <c r="A41" s="40" t="s">
        <v>39</v>
      </c>
      <c r="B41" s="16" t="s">
        <v>58</v>
      </c>
      <c r="C41" s="42" t="s">
        <v>29</v>
      </c>
      <c r="D41" s="44">
        <v>2019</v>
      </c>
      <c r="E41" s="44">
        <v>2020</v>
      </c>
      <c r="F41" s="36">
        <v>5288595.63</v>
      </c>
      <c r="G41" s="35"/>
      <c r="H41" s="36">
        <v>2619297</v>
      </c>
      <c r="I41" s="36">
        <v>2669298.63</v>
      </c>
      <c r="J41" s="36">
        <v>0</v>
      </c>
      <c r="K41" s="36">
        <v>0</v>
      </c>
      <c r="L41" s="38">
        <f>H41+I41</f>
        <v>5288595.63</v>
      </c>
    </row>
    <row r="42" spans="1:12" ht="22.5" x14ac:dyDescent="0.2">
      <c r="A42" s="41"/>
      <c r="B42" s="16" t="s">
        <v>56</v>
      </c>
      <c r="C42" s="43"/>
      <c r="D42" s="45"/>
      <c r="E42" s="45"/>
      <c r="F42" s="37"/>
      <c r="G42" s="35"/>
      <c r="H42" s="37"/>
      <c r="I42" s="37"/>
      <c r="J42" s="37"/>
      <c r="K42" s="37"/>
      <c r="L42" s="39"/>
    </row>
    <row r="43" spans="1:12" x14ac:dyDescent="0.2">
      <c r="B43" s="34"/>
    </row>
    <row r="44" spans="1:12" x14ac:dyDescent="0.2">
      <c r="B44" s="34"/>
    </row>
  </sheetData>
  <mergeCells count="128">
    <mergeCell ref="L31:L32"/>
    <mergeCell ref="A31:A32"/>
    <mergeCell ref="C31:C32"/>
    <mergeCell ref="D31:D32"/>
    <mergeCell ref="E31:E32"/>
    <mergeCell ref="F31:F32"/>
    <mergeCell ref="G31:G32"/>
    <mergeCell ref="H31:H32"/>
    <mergeCell ref="I31:I32"/>
    <mergeCell ref="J31:J32"/>
    <mergeCell ref="J29:J30"/>
    <mergeCell ref="L29:L30"/>
    <mergeCell ref="A29:A30"/>
    <mergeCell ref="C29:C30"/>
    <mergeCell ref="D29:D30"/>
    <mergeCell ref="E29:E30"/>
    <mergeCell ref="F29:F30"/>
    <mergeCell ref="G29:G30"/>
    <mergeCell ref="G14:G15"/>
    <mergeCell ref="L14:L15"/>
    <mergeCell ref="A25:A26"/>
    <mergeCell ref="C25:C26"/>
    <mergeCell ref="D25:D26"/>
    <mergeCell ref="B20:E20"/>
    <mergeCell ref="F22:F23"/>
    <mergeCell ref="C22:C23"/>
    <mergeCell ref="B19:E19"/>
    <mergeCell ref="D22:D23"/>
    <mergeCell ref="E22:E23"/>
    <mergeCell ref="L25:L26"/>
    <mergeCell ref="E25:E26"/>
    <mergeCell ref="F25:F26"/>
    <mergeCell ref="G25:G26"/>
    <mergeCell ref="H25:H26"/>
    <mergeCell ref="A6:A7"/>
    <mergeCell ref="B6:B7"/>
    <mergeCell ref="C6:C7"/>
    <mergeCell ref="D6:E6"/>
    <mergeCell ref="C14:C15"/>
    <mergeCell ref="A14:A15"/>
    <mergeCell ref="L6:L7"/>
    <mergeCell ref="B13:E13"/>
    <mergeCell ref="B9:E9"/>
    <mergeCell ref="B10:E10"/>
    <mergeCell ref="B11:E11"/>
    <mergeCell ref="B12:E12"/>
    <mergeCell ref="F6:F7"/>
    <mergeCell ref="F14:F15"/>
    <mergeCell ref="H6:K6"/>
    <mergeCell ref="B18:E18"/>
    <mergeCell ref="D14:D15"/>
    <mergeCell ref="E14:E15"/>
    <mergeCell ref="L27:L28"/>
    <mergeCell ref="A27:A28"/>
    <mergeCell ref="D27:D28"/>
    <mergeCell ref="E27:E28"/>
    <mergeCell ref="F27:F28"/>
    <mergeCell ref="C27:C28"/>
    <mergeCell ref="G27:G28"/>
    <mergeCell ref="H27:H28"/>
    <mergeCell ref="I27:I28"/>
    <mergeCell ref="J27:J28"/>
    <mergeCell ref="K14:K15"/>
    <mergeCell ref="K25:K26"/>
    <mergeCell ref="H14:H15"/>
    <mergeCell ref="I14:I15"/>
    <mergeCell ref="J14:J15"/>
    <mergeCell ref="I25:I26"/>
    <mergeCell ref="H22:H23"/>
    <mergeCell ref="I22:I23"/>
    <mergeCell ref="J22:J23"/>
    <mergeCell ref="K22:K23"/>
    <mergeCell ref="J25:J26"/>
    <mergeCell ref="L22:L23"/>
    <mergeCell ref="L37:L38"/>
    <mergeCell ref="A37:A38"/>
    <mergeCell ref="C37:C38"/>
    <mergeCell ref="D37:D38"/>
    <mergeCell ref="E37:E38"/>
    <mergeCell ref="F37:F38"/>
    <mergeCell ref="H37:H38"/>
    <mergeCell ref="I37:I38"/>
    <mergeCell ref="J37:J38"/>
    <mergeCell ref="K37:K38"/>
    <mergeCell ref="H35:H36"/>
    <mergeCell ref="I35:I36"/>
    <mergeCell ref="J35:J36"/>
    <mergeCell ref="K35:K36"/>
    <mergeCell ref="L35:L36"/>
    <mergeCell ref="A35:A36"/>
    <mergeCell ref="C35:C36"/>
    <mergeCell ref="D35:D36"/>
    <mergeCell ref="E35:E36"/>
    <mergeCell ref="F35:F36"/>
    <mergeCell ref="A33:A34"/>
    <mergeCell ref="H29:H30"/>
    <mergeCell ref="I29:I30"/>
    <mergeCell ref="L16:L17"/>
    <mergeCell ref="G16:G17"/>
    <mergeCell ref="H16:H17"/>
    <mergeCell ref="I16:I17"/>
    <mergeCell ref="J16:J17"/>
    <mergeCell ref="K16:K17"/>
    <mergeCell ref="A16:A17"/>
    <mergeCell ref="C16:C17"/>
    <mergeCell ref="D16:D17"/>
    <mergeCell ref="E16:E17"/>
    <mergeCell ref="F16:F17"/>
    <mergeCell ref="L39:L40"/>
    <mergeCell ref="A39:A40"/>
    <mergeCell ref="C39:C40"/>
    <mergeCell ref="D39:D40"/>
    <mergeCell ref="E39:E40"/>
    <mergeCell ref="F39:F40"/>
    <mergeCell ref="H39:H40"/>
    <mergeCell ref="I39:I40"/>
    <mergeCell ref="J39:J40"/>
    <mergeCell ref="K39:K40"/>
    <mergeCell ref="I41:I42"/>
    <mergeCell ref="J41:J42"/>
    <mergeCell ref="K41:K42"/>
    <mergeCell ref="L41:L42"/>
    <mergeCell ref="A41:A42"/>
    <mergeCell ref="C41:C42"/>
    <mergeCell ref="D41:D42"/>
    <mergeCell ref="E41:E42"/>
    <mergeCell ref="F41:F42"/>
    <mergeCell ref="H41:H42"/>
  </mergeCells>
  <pageMargins left="0.25" right="0.25" top="0.75" bottom="0.75" header="0.3" footer="0.3"/>
  <pageSetup paperSize="9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Nr 2 do WPF</vt:lpstr>
      <vt:lpstr>'Zał. Nr 2 do WPF'!Tytuły_wydruku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mkachlicka</cp:lastModifiedBy>
  <cp:lastPrinted>2019-09-17T20:34:31Z</cp:lastPrinted>
  <dcterms:created xsi:type="dcterms:W3CDTF">2016-02-11T05:44:01Z</dcterms:created>
  <dcterms:modified xsi:type="dcterms:W3CDTF">2019-09-17T20:41:36Z</dcterms:modified>
</cp:coreProperties>
</file>