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zur.UM\Desktop\"/>
    </mc:Choice>
  </mc:AlternateContent>
  <bookViews>
    <workbookView xWindow="0" yWindow="0" windowWidth="28800" windowHeight="12435"/>
  </bookViews>
  <sheets>
    <sheet name="31.12.2018" sheetId="5" r:id="rId1"/>
  </sheets>
  <calcPr calcId="181029"/>
</workbook>
</file>

<file path=xl/calcChain.xml><?xml version="1.0" encoding="utf-8"?>
<calcChain xmlns="http://schemas.openxmlformats.org/spreadsheetml/2006/main">
  <c r="F243" i="5" l="1"/>
  <c r="D24" i="5" l="1"/>
  <c r="D5" i="5"/>
  <c r="F318" i="5"/>
  <c r="F304" i="5"/>
  <c r="F251" i="5"/>
  <c r="F121" i="5"/>
  <c r="F93" i="5"/>
  <c r="F153" i="5" l="1"/>
  <c r="D64" i="5"/>
  <c r="F79" i="5" s="1"/>
  <c r="F166" i="5" l="1"/>
  <c r="F162" i="5"/>
  <c r="F161" i="5"/>
  <c r="F160" i="5"/>
  <c r="F215" i="5" l="1"/>
  <c r="F341" i="5"/>
  <c r="F274" i="5" l="1"/>
  <c r="F332" i="5" s="1"/>
  <c r="F226" i="5"/>
  <c r="F265" i="5" s="1"/>
  <c r="E344" i="5" l="1"/>
  <c r="E156" i="5" l="1"/>
  <c r="E348" i="5" s="1"/>
</calcChain>
</file>

<file path=xl/comments1.xml><?xml version="1.0" encoding="utf-8"?>
<comments xmlns="http://schemas.openxmlformats.org/spreadsheetml/2006/main">
  <authors>
    <author>premar</author>
  </authors>
  <commentList>
    <comment ref="B79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3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5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5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2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4" authorId="0" shapeId="0">
      <text>
        <r>
          <rPr>
            <b/>
            <sz val="9"/>
            <color indexed="81"/>
            <rFont val="Tahoma"/>
            <family val="2"/>
            <charset val="238"/>
          </rPr>
          <t>premar: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<sst xmlns="http://schemas.openxmlformats.org/spreadsheetml/2006/main" count="315" uniqueCount="218">
  <si>
    <t>§4110</t>
  </si>
  <si>
    <t>§4120</t>
  </si>
  <si>
    <t>Składka na ubezpieczenie społeczne</t>
  </si>
  <si>
    <t>Fundusz pracy 2,45%</t>
  </si>
  <si>
    <t>§3110</t>
  </si>
  <si>
    <t>§4300</t>
  </si>
  <si>
    <t>Ogółem zobowiązania w Rozdziale 85219</t>
  </si>
  <si>
    <t>64-610 Rogoźno</t>
  </si>
  <si>
    <t>ROZDZIAŁ 85214</t>
  </si>
  <si>
    <t>Ogółem zobowiązania w Rozdziale 85214</t>
  </si>
  <si>
    <t>Zakup usług pozostałych</t>
  </si>
  <si>
    <t>§4260</t>
  </si>
  <si>
    <t>Rożnowice 33</t>
  </si>
  <si>
    <t>ROZDZIAŁ 85501</t>
  </si>
  <si>
    <t>Zakup energii</t>
  </si>
  <si>
    <t>ROZDZIAŁ 85502</t>
  </si>
  <si>
    <t>ROZDZIAŁ 85504</t>
  </si>
  <si>
    <t>Dział 852 POMOC SPOŁECZNA</t>
  </si>
  <si>
    <t>Wsparcie rodziny - Asystent rodzinny</t>
  </si>
  <si>
    <r>
      <t>§</t>
    </r>
    <r>
      <rPr>
        <sz val="11"/>
        <color theme="1"/>
        <rFont val="Czcionka tekstu podstawowego"/>
        <family val="2"/>
        <charset val="238"/>
      </rPr>
      <t>4040</t>
    </r>
  </si>
  <si>
    <t>Dodatkowe wynagrodzenie</t>
  </si>
  <si>
    <t>Świadczenia wychowawcze 500+</t>
  </si>
  <si>
    <t>Świadczenie wychowawcze</t>
  </si>
  <si>
    <t>składki na ubezp. Emerytalne i rentowe z ubezp. Społecznego</t>
  </si>
  <si>
    <t>§4040</t>
  </si>
  <si>
    <t>Świadczenie społeczne</t>
  </si>
  <si>
    <t>Zasiłek celowy</t>
  </si>
  <si>
    <t>Zasiłek specjalny celowy</t>
  </si>
  <si>
    <t>Energia elektryczna</t>
  </si>
  <si>
    <t>Fabryczna 7</t>
  </si>
  <si>
    <t xml:space="preserve">OGÓŁEM ZOBOWIĄZANIA W DZIALE 852 POMOC SPOŁECZNA </t>
  </si>
  <si>
    <t>Dział 855 RODZINA</t>
  </si>
  <si>
    <t xml:space="preserve">Świadczenia rodzinne, świadczenia z funduszu alimentacyjnego ,świadczenie "za życiem" oraz </t>
  </si>
  <si>
    <t>ENERGA</t>
  </si>
  <si>
    <t>Grunwaldzka 472</t>
  </si>
  <si>
    <t>80-309 Gdańsk</t>
  </si>
  <si>
    <t>ENEA</t>
  </si>
  <si>
    <t>Strzeszyńska 58</t>
  </si>
  <si>
    <t>60-479 Poznań</t>
  </si>
  <si>
    <t>Megawat Spz o.o.</t>
  </si>
  <si>
    <t>CO</t>
  </si>
  <si>
    <t>ROZDZIAŁ 85216</t>
  </si>
  <si>
    <t>Zasiłek stały</t>
  </si>
  <si>
    <t>Ogółem zobowiązania w Rozdziale 85216</t>
  </si>
  <si>
    <t>OGÓŁEM ZOBOWIĄZANIA W DZIALE 855 RODZINA</t>
  </si>
  <si>
    <t>OGÓŁEM ZOBOWIĄZANIA W GMINNYM OŚRODKU POMOCY SPOŁECZNEJ</t>
  </si>
  <si>
    <t>Ogółem zobowiązania w Rozdziale 85501</t>
  </si>
  <si>
    <t>Ogółem zobowiązania w Rozdziale 85502</t>
  </si>
  <si>
    <t>Ogółem Rozdział 85504</t>
  </si>
  <si>
    <t>Dział 853 Projekt "Aktywniej w Rogoźnie"</t>
  </si>
  <si>
    <t>§4117</t>
  </si>
  <si>
    <t>§4127</t>
  </si>
  <si>
    <t>§4177</t>
  </si>
  <si>
    <t>Bezosobowy Fundusz wynagrodzeń</t>
  </si>
  <si>
    <t>§4307</t>
  </si>
  <si>
    <t>Usługi obce</t>
  </si>
  <si>
    <t>PPHU Gold Baron</t>
  </si>
  <si>
    <t>Ogółem zobowiązania w Rozdziale 85395</t>
  </si>
  <si>
    <t>Zobowiązania na dzień 31 grudzień 2018 r.</t>
  </si>
  <si>
    <t>Decyzja GOPS.Z.ŚW.4002.925.23.47.18</t>
  </si>
  <si>
    <t>Decyzja.GOPS.ŚW.4002.1435.18</t>
  </si>
  <si>
    <t>Decyzja.GOPS.ŚW.4002.1439.18</t>
  </si>
  <si>
    <t>Decyzja.GOPS.ŚW.4002.1442.18</t>
  </si>
  <si>
    <t>Decyzja.ŚW.4002.1443.18</t>
  </si>
  <si>
    <t>Decyzja.SW.4002.1444.18</t>
  </si>
  <si>
    <t>Decyzja.GOPS.ŚW.4002.1445.18</t>
  </si>
  <si>
    <t>Decyzja.GOPS.ŚW.4002.1446.18</t>
  </si>
  <si>
    <t>Decyzja.GOPS.ŚW.4002.1448.18</t>
  </si>
  <si>
    <t>Decyzja.GOPS.ŚW.4002.1449.18</t>
  </si>
  <si>
    <t>Decyzja.GOPS.ŚW.4002.1450.18</t>
  </si>
  <si>
    <t>Decyzja.GOPS.SW.4002.1451.18</t>
  </si>
  <si>
    <t>Decyzja.GOPS.ŚW.4002.1452.18</t>
  </si>
  <si>
    <t>Decyzja.GOPS.ŚW.4002.1453.18</t>
  </si>
  <si>
    <t>Decyzja GOPS.Z.SW.4002.360.46.18</t>
  </si>
  <si>
    <t>Decyzja.GOPS.FA.4005.137.18</t>
  </si>
  <si>
    <t>Decyzja GOPS.SP.40011.3.18.19</t>
  </si>
  <si>
    <t>Decyzja.GOPS.ZJ.4004.32.18</t>
  </si>
  <si>
    <t>Decyzja.GOPS.ZP.40010.45.18</t>
  </si>
  <si>
    <t>Decyzja.GOPS.Z.ZR.4000.279.44.18</t>
  </si>
  <si>
    <t>Decyzja.GOPS.ZP.40010.42.18</t>
  </si>
  <si>
    <t>Decyzja.GOPS.ZP.40010.44.18</t>
  </si>
  <si>
    <t>Decyzja.GOPS.ZJ.4004.33.18</t>
  </si>
  <si>
    <t>Decyzja.GOPS.ZR.4000.851.18</t>
  </si>
  <si>
    <t>Decyzja.GOPS.ZP.40010.43.18</t>
  </si>
  <si>
    <t>Decyzja.GOPS.ZJ.4004.28.18</t>
  </si>
  <si>
    <t>Decyzja.GOPS.ŚP.40011.4.18.19</t>
  </si>
  <si>
    <t>Decyzja.GOPS.ZP.40010.48.18</t>
  </si>
  <si>
    <t>Decyzja.Z.ZR.4000.258.45.18</t>
  </si>
  <si>
    <t>Decyzja.GOPS.ZP.40010.47.18</t>
  </si>
  <si>
    <t>Decyzja.GOPS.ZJ.4004.35.18</t>
  </si>
  <si>
    <t>Decyzja.GOPS.ŚR.4009.9.18.19</t>
  </si>
  <si>
    <t>Decyzja.GOPS.ŚR.4009.11.18.19</t>
  </si>
  <si>
    <t>Decyzja.GOPS.ZP.40010.49.18.19</t>
  </si>
  <si>
    <t>Decyzja.GOPS.ZR.4000.852.18</t>
  </si>
  <si>
    <t>Decyzja.GOPS.ZJ.4004.34.18</t>
  </si>
  <si>
    <t>Decyzja.GOPS.ZJ.4004.38.18</t>
  </si>
  <si>
    <t>Decyzja.GOPS.ZJ.4004.37.18</t>
  </si>
  <si>
    <t>Decyzja.GOPS.ZR.4000.857.18</t>
  </si>
  <si>
    <t>Decyzja.GOPS.ZR.4000.854.18</t>
  </si>
  <si>
    <t>Decyzja.GOPS.ZJ.4004.36.18.19</t>
  </si>
  <si>
    <t>Decyzja.GOPS.ZJ.4004.31.18</t>
  </si>
  <si>
    <t>Decyzja.GOPS.ZP.40010.46.18</t>
  </si>
  <si>
    <t>Decyzja GOPS.4112.45.18</t>
  </si>
  <si>
    <t>Decyzja GOPS.4111.2981.763,18</t>
  </si>
  <si>
    <t>Decyzja GOPS.4111.3170.1.18.19</t>
  </si>
  <si>
    <t>Decyzja GOPS.4111.3050.2.18.19</t>
  </si>
  <si>
    <t>Decyzja GOPS.4111.3228.3.18.19</t>
  </si>
  <si>
    <t>Decyzja GOPS.4111.3229.4.18.19</t>
  </si>
  <si>
    <t>Decyzja GOPS.4111.3315.8.18.19</t>
  </si>
  <si>
    <t>Decyzja GOPS.4111.3310.9.18.19</t>
  </si>
  <si>
    <t>Decyzja GOPS.4111.3093.10.18.19</t>
  </si>
  <si>
    <t>Decyzja GOPS.4111.3177.11.18.19</t>
  </si>
  <si>
    <t>Decyzja GOPS.4111.3209.12.18.19</t>
  </si>
  <si>
    <t>Decyzja GOPS.4111.3313.13.18.19</t>
  </si>
  <si>
    <t>Decyzja GOPS.sc.4111.2652.1022.18</t>
  </si>
  <si>
    <t>Decyzja GOPS.sc.4111.2991.1021.18</t>
  </si>
  <si>
    <t>Decyzja GOPS.sc.4111.2960.1020.18</t>
  </si>
  <si>
    <t>Decyzja GOPS.sc.4111.3098.1.18.19</t>
  </si>
  <si>
    <t>Decyzja GOPS.sc.4111.3152.3.18.19</t>
  </si>
  <si>
    <t>Decyzja GOPS.sc.4111.3090.4.18.19</t>
  </si>
  <si>
    <t>Decyzja GOPS.sc.4111.3101.5.18.19</t>
  </si>
  <si>
    <t>Decyzja GOPS.sc.4111.3157.6.18.19</t>
  </si>
  <si>
    <t>Decyzja GOPS.sc.4111.3159.7.18.19</t>
  </si>
  <si>
    <t>Decyzja GOPS.sc.4111.3208.8.18.19</t>
  </si>
  <si>
    <t>Decyzja GOPS.sc.4111.3166.9.18.19</t>
  </si>
  <si>
    <t>Decyzja GOPS.sc.4111.3158.10.18.19</t>
  </si>
  <si>
    <t>Decyzja GOPS.sc.4111.3224.11.18.19</t>
  </si>
  <si>
    <t>Decyzja GOPS.sc.4111.3302.12.18.19</t>
  </si>
  <si>
    <t>Decyzja GOPS.sc.4111.2740.13.18.19</t>
  </si>
  <si>
    <t>Decyzja GOPS.sc.4111.3223.14.18.19</t>
  </si>
  <si>
    <t>Decyzja GOPS.sc.4111.3162.15.18.19</t>
  </si>
  <si>
    <t>Decyzja GOPS.sc.4111.3214.16.18.19</t>
  </si>
  <si>
    <t>Decyzja GOPS.sc.4111.3174.17.18.19</t>
  </si>
  <si>
    <t>Decyzja GOPS.sc.4111.3145.18.18.19</t>
  </si>
  <si>
    <t>Decyzja GOPS.sc.4111.3154.19.18.19</t>
  </si>
  <si>
    <t>Decyzja GOPS.sc.4111.3213.20.18.19</t>
  </si>
  <si>
    <t>Decyzja GOPS.sc.4111.3226.21.18.19</t>
  </si>
  <si>
    <t>Decyzja GOPS.sc.4111.3296.22.18.19</t>
  </si>
  <si>
    <t>Decyzja GOPS.sc.4111.3312.23.18.19</t>
  </si>
  <si>
    <t>Decyzja GOPS.sc.4111.3301.25.18.19</t>
  </si>
  <si>
    <t>Wynagrodzenie animatora</t>
  </si>
  <si>
    <t xml:space="preserve">Wynagrodzenie doradcy zawodowego </t>
  </si>
  <si>
    <t>Rach.13/2018</t>
  </si>
  <si>
    <t>Szarlotka Usługi kulinarne</t>
  </si>
  <si>
    <t>Kościuszki 56/22</t>
  </si>
  <si>
    <t>Usługa gastronomiczna</t>
  </si>
  <si>
    <t>Rach.14/2018</t>
  </si>
  <si>
    <t>PC-Paul Paweł Szymkowiak</t>
  </si>
  <si>
    <t>Konwaliowa 16</t>
  </si>
  <si>
    <t>63-000 Środa Wlkp</t>
  </si>
  <si>
    <t>Szkolenie</t>
  </si>
  <si>
    <t>FV.55/2018</t>
  </si>
  <si>
    <t>Z.P.U.H Tomasz Borowiak</t>
  </si>
  <si>
    <t>Gościnna 9</t>
  </si>
  <si>
    <t>FV.113/2018</t>
  </si>
  <si>
    <t>Czarnkowska 13a</t>
  </si>
  <si>
    <t>Catering</t>
  </si>
  <si>
    <t>Rach.12/2018</t>
  </si>
  <si>
    <t>FV.112/2018</t>
  </si>
  <si>
    <t>FV.167/2018</t>
  </si>
  <si>
    <t>Piotr Kaczmarek Niepubliczny Zakład Opieki</t>
  </si>
  <si>
    <t>Skocka 18</t>
  </si>
  <si>
    <t>62-100 Wągrowiec</t>
  </si>
  <si>
    <t>Konsultacja psychologiczna, grupowy trening umiejetności społ</t>
  </si>
  <si>
    <t xml:space="preserve">NA DZIEŃ 31.12.2018 r. wynoszą </t>
  </si>
  <si>
    <t>Decyzja GOPS.sc.4111.3220.2.18.19</t>
  </si>
  <si>
    <t>Decyzja GOPS.sc.4111.3299.28.18.19</t>
  </si>
  <si>
    <t>Decyzja GOPS.sc.4111.3308.29.18.19</t>
  </si>
  <si>
    <t>Decyzja GOPS.sc.4111.3307.30.18.19</t>
  </si>
  <si>
    <t>Decyzja GOPS.sc.4111.3227.31.18.19</t>
  </si>
  <si>
    <t>Decyzja GOPS.sc.4111.3222.32.18.19</t>
  </si>
  <si>
    <t>Decyzja GOPS.sc.4111.3311.34.18.19</t>
  </si>
  <si>
    <t>Decyzja GOPS.sc.4111.3309.38.18.19</t>
  </si>
  <si>
    <t>Decyzja GOPS.sc.4111.3305.51.18.19</t>
  </si>
  <si>
    <t>Decyzja GOPS.sc.4111.3295.52.18.19</t>
  </si>
  <si>
    <t>Decyzja GOPS.sc.4111.3297.53.18.19</t>
  </si>
  <si>
    <t>Decyzja GOPS.sc.4111.3304.65.18.19</t>
  </si>
  <si>
    <t>Decyzja GOPS.4111.3231.25.18.19</t>
  </si>
  <si>
    <t>Decyzja GOPS.4111.3300.24.18.19</t>
  </si>
  <si>
    <t>Decyzja GOPS.4111.3314.19.18.19</t>
  </si>
  <si>
    <t>Decyzja GOPS.4111.3215.18.18.19</t>
  </si>
  <si>
    <t>Decyzja GOPS.4111.3294.17.18.19</t>
  </si>
  <si>
    <t>Decyzja GOPS.4111.3233.51.18.19</t>
  </si>
  <si>
    <t>Schronienie - pobyt w MONAR</t>
  </si>
  <si>
    <t>Nota4/MS/2019</t>
  </si>
  <si>
    <t>Stowarzyszenie Monar</t>
  </si>
  <si>
    <t>64-610 Rogoxno</t>
  </si>
  <si>
    <t>Nota3/MS/2019</t>
  </si>
  <si>
    <t>Nota2/MS/2019</t>
  </si>
  <si>
    <t>FV.F33959P1218SFAKCMJ</t>
  </si>
  <si>
    <t>Poczta Polska S.A.</t>
  </si>
  <si>
    <t>Krasickiego 1</t>
  </si>
  <si>
    <t>42-500 Będzin</t>
  </si>
  <si>
    <t>Usługi pocztowe</t>
  </si>
  <si>
    <t>FV.C1P11845534/181200023</t>
  </si>
  <si>
    <t>FV.FVU0051/1/2019</t>
  </si>
  <si>
    <t>FV.86/12/2018</t>
  </si>
  <si>
    <t>Zakład Usł Komun i Transp</t>
  </si>
  <si>
    <t>Boguniewska 8</t>
  </si>
  <si>
    <t>Wywóz śmieci</t>
  </si>
  <si>
    <t>FV.1/01/2019</t>
  </si>
  <si>
    <t>C4Y Katarzyna Zasieczna</t>
  </si>
  <si>
    <t>Poprzeczna 9</t>
  </si>
  <si>
    <t>61-315 Poznań</t>
  </si>
  <si>
    <t>usługa inspektor ochrony danych</t>
  </si>
  <si>
    <t>FV.1392/2018</t>
  </si>
  <si>
    <t>Radix Sp. zo.o.</t>
  </si>
  <si>
    <t>Piastowska 33</t>
  </si>
  <si>
    <t>80-332 Gdańsk</t>
  </si>
  <si>
    <t>Opieka autorska FKB+</t>
  </si>
  <si>
    <t>FV.P/P/13213884/0008/18</t>
  </si>
  <si>
    <t xml:space="preserve">Przesył enegria elektryczna </t>
  </si>
  <si>
    <t>FV.R/00141/12/2018</t>
  </si>
  <si>
    <t>Aquabellis Sp z o.o.</t>
  </si>
  <si>
    <t>Lipowa 55</t>
  </si>
  <si>
    <t>ścieki</t>
  </si>
  <si>
    <t>woda</t>
  </si>
  <si>
    <r>
      <t xml:space="preserve">ROZDZIAŁ 85219   </t>
    </r>
    <r>
      <rPr>
        <sz val="12"/>
        <color theme="1"/>
        <rFont val="Czcionka tekstu podstawowego"/>
        <charset val="238"/>
      </rPr>
      <t>Ośrodki pomocy Społecznej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</si>
</sst>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i/>
      <sz val="12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4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2" borderId="0" xfId="0" applyFont="1" applyFill="1"/>
    <xf numFmtId="0" fontId="4" fillId="0" borderId="0" xfId="0" applyFont="1"/>
    <xf numFmtId="0" fontId="3" fillId="3" borderId="0" xfId="0" applyFont="1" applyFill="1"/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1" fillId="0" borderId="1" xfId="0" applyFont="1" applyBorder="1"/>
    <xf numFmtId="4" fontId="0" fillId="0" borderId="0" xfId="0" applyNumberFormat="1"/>
    <xf numFmtId="4" fontId="0" fillId="0" borderId="3" xfId="0" applyNumberFormat="1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4" fontId="4" fillId="3" borderId="2" xfId="0" applyNumberFormat="1" applyFont="1" applyFill="1" applyBorder="1"/>
    <xf numFmtId="0" fontId="1" fillId="0" borderId="0" xfId="0" applyFont="1" applyBorder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3" fillId="4" borderId="0" xfId="0" applyNumberFormat="1" applyFont="1" applyFill="1" applyBorder="1"/>
    <xf numFmtId="0" fontId="0" fillId="0" borderId="0" xfId="0" applyBorder="1" applyAlignment="1"/>
    <xf numFmtId="0" fontId="0" fillId="0" borderId="0" xfId="0" applyFill="1" applyBorder="1" applyAlignment="1"/>
    <xf numFmtId="0" fontId="3" fillId="4" borderId="0" xfId="0" applyFont="1" applyFill="1" applyAlignment="1">
      <alignment horizontal="right"/>
    </xf>
    <xf numFmtId="0" fontId="0" fillId="0" borderId="13" xfId="0" applyBorder="1" applyAlignment="1"/>
    <xf numFmtId="0" fontId="1" fillId="0" borderId="1" xfId="0" applyFont="1" applyBorder="1" applyAlignment="1">
      <alignment horizontal="center"/>
    </xf>
    <xf numFmtId="4" fontId="1" fillId="4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0" fontId="5" fillId="0" borderId="0" xfId="0" applyFont="1"/>
    <xf numFmtId="4" fontId="0" fillId="0" borderId="15" xfId="0" applyNumberFormat="1" applyBorder="1"/>
    <xf numFmtId="4" fontId="3" fillId="0" borderId="1" xfId="0" applyNumberFormat="1" applyFont="1" applyBorder="1"/>
    <xf numFmtId="4" fontId="13" fillId="0" borderId="0" xfId="0" applyNumberFormat="1" applyFont="1" applyBorder="1"/>
    <xf numFmtId="4" fontId="4" fillId="0" borderId="2" xfId="0" applyNumberFormat="1" applyFont="1" applyBorder="1"/>
    <xf numFmtId="0" fontId="14" fillId="0" borderId="0" xfId="0" applyFont="1"/>
    <xf numFmtId="0" fontId="0" fillId="0" borderId="0" xfId="0" applyFill="1"/>
    <xf numFmtId="4" fontId="3" fillId="4" borderId="1" xfId="0" applyNumberFormat="1" applyFont="1" applyFill="1" applyBorder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4" fontId="1" fillId="4" borderId="0" xfId="0" applyNumberFormat="1" applyFont="1" applyFill="1" applyBorder="1"/>
    <xf numFmtId="4" fontId="3" fillId="0" borderId="0" xfId="0" applyNumberFormat="1" applyFont="1"/>
    <xf numFmtId="0" fontId="1" fillId="0" borderId="17" xfId="0" applyFont="1" applyBorder="1"/>
    <xf numFmtId="0" fontId="0" fillId="0" borderId="16" xfId="0" applyBorder="1" applyAlignment="1"/>
    <xf numFmtId="4" fontId="3" fillId="0" borderId="15" xfId="0" applyNumberFormat="1" applyFont="1" applyBorder="1"/>
    <xf numFmtId="0" fontId="0" fillId="0" borderId="0" xfId="0" applyBorder="1" applyAlignment="1"/>
    <xf numFmtId="4" fontId="3" fillId="0" borderId="0" xfId="0" applyNumberFormat="1" applyFont="1" applyBorder="1"/>
    <xf numFmtId="0" fontId="0" fillId="3" borderId="0" xfId="0" applyFill="1"/>
    <xf numFmtId="4" fontId="12" fillId="4" borderId="0" xfId="0" applyNumberFormat="1" applyFont="1" applyFill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0" fillId="0" borderId="20" xfId="0" applyFill="1" applyBorder="1" applyAlignment="1"/>
    <xf numFmtId="0" fontId="0" fillId="0" borderId="20" xfId="0" applyBorder="1" applyAlignment="1"/>
    <xf numFmtId="4" fontId="0" fillId="0" borderId="21" xfId="0" applyNumberFormat="1" applyBorder="1"/>
    <xf numFmtId="4" fontId="3" fillId="0" borderId="23" xfId="0" applyNumberFormat="1" applyFont="1" applyBorder="1"/>
    <xf numFmtId="4" fontId="1" fillId="0" borderId="23" xfId="0" applyNumberFormat="1" applyFont="1" applyBorder="1"/>
    <xf numFmtId="4" fontId="3" fillId="0" borderId="22" xfId="0" applyNumberFormat="1" applyFont="1" applyBorder="1"/>
    <xf numFmtId="0" fontId="1" fillId="0" borderId="0" xfId="0" applyFont="1" applyFill="1" applyBorder="1"/>
    <xf numFmtId="4" fontId="6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Border="1" applyAlignment="1"/>
    <xf numFmtId="0" fontId="2" fillId="2" borderId="0" xfId="0" applyFont="1" applyFill="1" applyAlignment="1"/>
    <xf numFmtId="0" fontId="0" fillId="0" borderId="0" xfId="0" applyAlignment="1"/>
    <xf numFmtId="4" fontId="4" fillId="0" borderId="0" xfId="0" applyNumberFormat="1" applyFont="1" applyBorder="1"/>
    <xf numFmtId="0" fontId="0" fillId="4" borderId="0" xfId="0" applyFill="1"/>
    <xf numFmtId="0" fontId="11" fillId="5" borderId="0" xfId="0" applyFont="1" applyFill="1"/>
    <xf numFmtId="0" fontId="2" fillId="5" borderId="0" xfId="0" applyFont="1" applyFill="1"/>
    <xf numFmtId="4" fontId="15" fillId="4" borderId="0" xfId="0" applyNumberFormat="1" applyFont="1" applyFill="1" applyBorder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4" fontId="13" fillId="0" borderId="0" xfId="0" applyNumberFormat="1" applyFont="1"/>
    <xf numFmtId="0" fontId="0" fillId="0" borderId="13" xfId="0" applyBorder="1" applyAlignment="1"/>
    <xf numFmtId="4" fontId="1" fillId="0" borderId="0" xfId="0" applyNumberFormat="1" applyFont="1"/>
    <xf numFmtId="0" fontId="1" fillId="0" borderId="12" xfId="0" applyFont="1" applyBorder="1"/>
    <xf numFmtId="0" fontId="0" fillId="0" borderId="13" xfId="0" applyFill="1" applyBorder="1" applyAlignment="1"/>
    <xf numFmtId="4" fontId="13" fillId="0" borderId="14" xfId="0" applyNumberFormat="1" applyFont="1" applyBorder="1"/>
    <xf numFmtId="4" fontId="0" fillId="0" borderId="14" xfId="0" applyNumberFormat="1" applyBorder="1"/>
    <xf numFmtId="4" fontId="5" fillId="0" borderId="0" xfId="0" applyNumberFormat="1" applyFont="1"/>
    <xf numFmtId="0" fontId="1" fillId="4" borderId="13" xfId="0" applyFont="1" applyFill="1" applyBorder="1" applyAlignment="1">
      <alignment horizontal="right"/>
    </xf>
    <xf numFmtId="4" fontId="15" fillId="4" borderId="14" xfId="0" applyNumberFormat="1" applyFont="1" applyFill="1" applyBorder="1"/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0" fillId="0" borderId="1" xfId="0" applyBorder="1" applyAlignment="1"/>
    <xf numFmtId="0" fontId="4" fillId="3" borderId="16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right"/>
    </xf>
    <xf numFmtId="0" fontId="0" fillId="0" borderId="7" xfId="0" applyBorder="1" applyAlignment="1"/>
    <xf numFmtId="0" fontId="12" fillId="4" borderId="0" xfId="0" applyFont="1" applyFill="1" applyBorder="1" applyAlignment="1">
      <alignment horizontal="right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5"/>
  <sheetViews>
    <sheetView tabSelected="1" workbookViewId="0">
      <selection activeCell="J18" sqref="J18"/>
    </sheetView>
  </sheetViews>
  <sheetFormatPr defaultRowHeight="14.25"/>
  <cols>
    <col min="2" max="2" width="31.5" bestFit="1" customWidth="1"/>
    <col min="5" max="5" width="11.875" bestFit="1" customWidth="1"/>
    <col min="6" max="6" width="9.375" bestFit="1" customWidth="1"/>
  </cols>
  <sheetData>
    <row r="1" spans="1:4" ht="18.75">
      <c r="A1" s="67" t="s">
        <v>58</v>
      </c>
      <c r="B1" s="66"/>
    </row>
    <row r="2" spans="1:4" ht="18.75">
      <c r="A2" s="1" t="s">
        <v>17</v>
      </c>
      <c r="B2" s="2"/>
    </row>
    <row r="3" spans="1:4" ht="6" customHeight="1">
      <c r="A3" s="4"/>
      <c r="B3" s="2"/>
    </row>
    <row r="4" spans="1:4" ht="15.75">
      <c r="A4" s="5" t="s">
        <v>8</v>
      </c>
      <c r="D4" s="79"/>
    </row>
    <row r="5" spans="1:4" ht="15">
      <c r="A5" t="s">
        <v>26</v>
      </c>
      <c r="D5" s="39">
        <f>SUM(D6:D22)</f>
        <v>3150</v>
      </c>
    </row>
    <row r="6" spans="1:4">
      <c r="A6" s="23" t="s">
        <v>4</v>
      </c>
      <c r="B6" t="s">
        <v>103</v>
      </c>
      <c r="D6" s="8">
        <v>150</v>
      </c>
    </row>
    <row r="7" spans="1:4">
      <c r="A7" s="25"/>
      <c r="B7" t="s">
        <v>104</v>
      </c>
      <c r="D7" s="8">
        <v>150</v>
      </c>
    </row>
    <row r="8" spans="1:4">
      <c r="A8" s="25"/>
      <c r="B8" t="s">
        <v>105</v>
      </c>
      <c r="D8" s="8">
        <v>100</v>
      </c>
    </row>
    <row r="9" spans="1:4">
      <c r="A9" s="25"/>
      <c r="B9" t="s">
        <v>106</v>
      </c>
      <c r="D9" s="8">
        <v>100</v>
      </c>
    </row>
    <row r="10" spans="1:4">
      <c r="A10" s="25"/>
      <c r="B10" t="s">
        <v>107</v>
      </c>
      <c r="D10" s="8">
        <v>50</v>
      </c>
    </row>
    <row r="11" spans="1:4">
      <c r="A11" s="25"/>
      <c r="B11" t="s">
        <v>108</v>
      </c>
      <c r="D11" s="8">
        <v>300</v>
      </c>
    </row>
    <row r="12" spans="1:4">
      <c r="A12" s="25"/>
      <c r="B12" t="s">
        <v>109</v>
      </c>
      <c r="D12" s="8">
        <v>150</v>
      </c>
    </row>
    <row r="13" spans="1:4">
      <c r="A13" s="25"/>
      <c r="B13" t="s">
        <v>110</v>
      </c>
      <c r="D13" s="8">
        <v>200</v>
      </c>
    </row>
    <row r="14" spans="1:4">
      <c r="A14" s="25"/>
      <c r="B14" t="s">
        <v>111</v>
      </c>
      <c r="D14" s="8">
        <v>200</v>
      </c>
    </row>
    <row r="15" spans="1:4">
      <c r="A15" s="25"/>
      <c r="B15" t="s">
        <v>112</v>
      </c>
      <c r="D15" s="8">
        <v>300</v>
      </c>
    </row>
    <row r="16" spans="1:4">
      <c r="A16" s="25"/>
      <c r="B16" t="s">
        <v>113</v>
      </c>
      <c r="D16" s="8">
        <v>200</v>
      </c>
    </row>
    <row r="17" spans="1:9">
      <c r="A17" s="25"/>
      <c r="B17" t="s">
        <v>181</v>
      </c>
      <c r="D17" s="8">
        <v>100</v>
      </c>
    </row>
    <row r="18" spans="1:9">
      <c r="A18" s="25"/>
      <c r="B18" t="s">
        <v>180</v>
      </c>
      <c r="D18" s="8">
        <v>200</v>
      </c>
    </row>
    <row r="19" spans="1:9">
      <c r="A19" s="25"/>
      <c r="B19" t="s">
        <v>179</v>
      </c>
      <c r="D19" s="8">
        <v>150</v>
      </c>
    </row>
    <row r="20" spans="1:9" ht="15">
      <c r="A20" s="25"/>
      <c r="B20" t="s">
        <v>177</v>
      </c>
      <c r="D20" s="8">
        <v>200</v>
      </c>
      <c r="I20" s="4"/>
    </row>
    <row r="21" spans="1:9">
      <c r="A21" s="25"/>
      <c r="B21" t="s">
        <v>178</v>
      </c>
      <c r="D21" s="8">
        <v>300</v>
      </c>
    </row>
    <row r="22" spans="1:9">
      <c r="A22" s="25"/>
      <c r="B22" t="s">
        <v>182</v>
      </c>
      <c r="D22" s="8">
        <v>300</v>
      </c>
    </row>
    <row r="23" spans="1:9" ht="6.75" customHeight="1">
      <c r="A23" s="25"/>
      <c r="D23" s="8"/>
    </row>
    <row r="24" spans="1:9" ht="15">
      <c r="A24" t="s">
        <v>27</v>
      </c>
      <c r="C24" s="8"/>
      <c r="D24" s="39">
        <f>SUM(D25:D62)</f>
        <v>5400</v>
      </c>
    </row>
    <row r="25" spans="1:9">
      <c r="A25" s="23" t="s">
        <v>4</v>
      </c>
      <c r="B25" t="s">
        <v>114</v>
      </c>
      <c r="D25" s="72">
        <v>100</v>
      </c>
    </row>
    <row r="26" spans="1:9">
      <c r="A26" s="25"/>
      <c r="B26" t="s">
        <v>115</v>
      </c>
      <c r="D26" s="72">
        <v>150</v>
      </c>
    </row>
    <row r="27" spans="1:9">
      <c r="A27" s="25"/>
      <c r="B27" t="s">
        <v>116</v>
      </c>
      <c r="D27" s="72">
        <v>150</v>
      </c>
    </row>
    <row r="28" spans="1:9">
      <c r="A28" s="25"/>
      <c r="B28" t="s">
        <v>117</v>
      </c>
      <c r="D28" s="72">
        <v>100</v>
      </c>
    </row>
    <row r="29" spans="1:9">
      <c r="B29" t="s">
        <v>165</v>
      </c>
      <c r="D29" s="72">
        <v>100</v>
      </c>
    </row>
    <row r="30" spans="1:9">
      <c r="B30" t="s">
        <v>118</v>
      </c>
      <c r="D30" s="72">
        <v>150</v>
      </c>
    </row>
    <row r="31" spans="1:9">
      <c r="B31" t="s">
        <v>119</v>
      </c>
      <c r="D31" s="72">
        <v>150</v>
      </c>
    </row>
    <row r="32" spans="1:9">
      <c r="B32" t="s">
        <v>120</v>
      </c>
      <c r="D32" s="72">
        <v>100</v>
      </c>
    </row>
    <row r="33" spans="2:4">
      <c r="B33" t="s">
        <v>121</v>
      </c>
      <c r="D33" s="72">
        <v>150</v>
      </c>
    </row>
    <row r="34" spans="2:4">
      <c r="B34" t="s">
        <v>122</v>
      </c>
      <c r="D34" s="72">
        <v>150</v>
      </c>
    </row>
    <row r="35" spans="2:4">
      <c r="B35" t="s">
        <v>123</v>
      </c>
      <c r="D35" s="72">
        <v>100</v>
      </c>
    </row>
    <row r="36" spans="2:4">
      <c r="B36" t="s">
        <v>124</v>
      </c>
      <c r="D36" s="72">
        <v>100</v>
      </c>
    </row>
    <row r="37" spans="2:4">
      <c r="B37" t="s">
        <v>125</v>
      </c>
      <c r="D37" s="72">
        <v>150</v>
      </c>
    </row>
    <row r="38" spans="2:4">
      <c r="B38" t="s">
        <v>126</v>
      </c>
      <c r="D38" s="72">
        <v>150</v>
      </c>
    </row>
    <row r="39" spans="2:4">
      <c r="B39" t="s">
        <v>127</v>
      </c>
      <c r="D39" s="72">
        <v>150</v>
      </c>
    </row>
    <row r="40" spans="2:4">
      <c r="B40" t="s">
        <v>128</v>
      </c>
      <c r="D40" s="72">
        <v>100</v>
      </c>
    </row>
    <row r="41" spans="2:4">
      <c r="B41" t="s">
        <v>129</v>
      </c>
      <c r="D41" s="72">
        <v>200</v>
      </c>
    </row>
    <row r="42" spans="2:4">
      <c r="B42" t="s">
        <v>130</v>
      </c>
      <c r="D42" s="72">
        <v>100</v>
      </c>
    </row>
    <row r="43" spans="2:4">
      <c r="B43" t="s">
        <v>131</v>
      </c>
      <c r="D43" s="72">
        <v>100</v>
      </c>
    </row>
    <row r="44" spans="2:4">
      <c r="B44" t="s">
        <v>132</v>
      </c>
      <c r="D44" s="72">
        <v>100</v>
      </c>
    </row>
    <row r="45" spans="2:4">
      <c r="B45" t="s">
        <v>133</v>
      </c>
      <c r="D45" s="72">
        <v>150</v>
      </c>
    </row>
    <row r="46" spans="2:4">
      <c r="B46" t="s">
        <v>134</v>
      </c>
      <c r="D46" s="72">
        <v>200</v>
      </c>
    </row>
    <row r="47" spans="2:4">
      <c r="B47" t="s">
        <v>135</v>
      </c>
      <c r="D47" s="72">
        <v>150</v>
      </c>
    </row>
    <row r="48" spans="2:4">
      <c r="B48" t="s">
        <v>136</v>
      </c>
      <c r="D48" s="72">
        <v>150</v>
      </c>
    </row>
    <row r="49" spans="1:4">
      <c r="B49" t="s">
        <v>137</v>
      </c>
      <c r="D49" s="72">
        <v>300</v>
      </c>
    </row>
    <row r="50" spans="1:4">
      <c r="B50" t="s">
        <v>138</v>
      </c>
      <c r="D50" s="72">
        <v>100</v>
      </c>
    </row>
    <row r="51" spans="1:4">
      <c r="B51" t="s">
        <v>139</v>
      </c>
      <c r="D51" s="8">
        <v>250</v>
      </c>
    </row>
    <row r="52" spans="1:4">
      <c r="B52" t="s">
        <v>166</v>
      </c>
      <c r="D52" s="8">
        <v>150</v>
      </c>
    </row>
    <row r="53" spans="1:4">
      <c r="B53" t="s">
        <v>167</v>
      </c>
      <c r="D53" s="8">
        <v>150</v>
      </c>
    </row>
    <row r="54" spans="1:4">
      <c r="B54" t="s">
        <v>168</v>
      </c>
      <c r="D54" s="8">
        <v>100</v>
      </c>
    </row>
    <row r="55" spans="1:4">
      <c r="B55" t="s">
        <v>169</v>
      </c>
      <c r="D55" s="8">
        <v>100</v>
      </c>
    </row>
    <row r="56" spans="1:4">
      <c r="B56" t="s">
        <v>170</v>
      </c>
      <c r="D56" s="8">
        <v>150</v>
      </c>
    </row>
    <row r="57" spans="1:4">
      <c r="B57" t="s">
        <v>171</v>
      </c>
      <c r="D57" s="8">
        <v>200</v>
      </c>
    </row>
    <row r="58" spans="1:4">
      <c r="B58" t="s">
        <v>172</v>
      </c>
      <c r="D58" s="8">
        <v>200</v>
      </c>
    </row>
    <row r="59" spans="1:4">
      <c r="B59" t="s">
        <v>173</v>
      </c>
      <c r="D59" s="8">
        <v>200</v>
      </c>
    </row>
    <row r="60" spans="1:4">
      <c r="B60" t="s">
        <v>174</v>
      </c>
      <c r="D60" s="8">
        <v>150</v>
      </c>
    </row>
    <row r="61" spans="1:4">
      <c r="B61" t="s">
        <v>175</v>
      </c>
      <c r="D61" s="8">
        <v>100</v>
      </c>
    </row>
    <row r="62" spans="1:4">
      <c r="B62" t="s">
        <v>176</v>
      </c>
      <c r="D62" s="8">
        <v>50</v>
      </c>
    </row>
    <row r="63" spans="1:4" ht="15">
      <c r="D63" s="39"/>
    </row>
    <row r="64" spans="1:4" ht="15">
      <c r="A64" t="s">
        <v>183</v>
      </c>
      <c r="D64" s="39">
        <f>+D65+D70+D75</f>
        <v>7161</v>
      </c>
    </row>
    <row r="65" spans="1:6">
      <c r="A65" s="23" t="s">
        <v>4</v>
      </c>
      <c r="B65" t="s">
        <v>184</v>
      </c>
      <c r="D65" s="74">
        <v>2046</v>
      </c>
    </row>
    <row r="66" spans="1:6" ht="15">
      <c r="A66" s="25"/>
      <c r="B66" t="s">
        <v>185</v>
      </c>
      <c r="D66" s="39"/>
    </row>
    <row r="67" spans="1:6" ht="15">
      <c r="A67" s="25"/>
      <c r="B67" t="s">
        <v>12</v>
      </c>
      <c r="D67" s="39"/>
    </row>
    <row r="68" spans="1:6" ht="15">
      <c r="A68" s="25"/>
      <c r="B68" t="s">
        <v>7</v>
      </c>
      <c r="D68" s="39"/>
    </row>
    <row r="69" spans="1:6" ht="15">
      <c r="A69" s="25"/>
      <c r="D69" s="39"/>
    </row>
    <row r="70" spans="1:6">
      <c r="A70" s="25"/>
      <c r="B70" t="s">
        <v>187</v>
      </c>
      <c r="D70" s="74">
        <v>3069</v>
      </c>
    </row>
    <row r="71" spans="1:6">
      <c r="A71" s="25"/>
      <c r="B71" t="s">
        <v>185</v>
      </c>
      <c r="D71" s="74"/>
    </row>
    <row r="72" spans="1:6">
      <c r="A72" s="25"/>
      <c r="B72" t="s">
        <v>12</v>
      </c>
      <c r="D72" s="74"/>
    </row>
    <row r="73" spans="1:6">
      <c r="A73" s="25"/>
      <c r="B73" t="s">
        <v>7</v>
      </c>
      <c r="D73" s="74"/>
    </row>
    <row r="74" spans="1:6">
      <c r="A74" s="25"/>
      <c r="D74" s="74"/>
    </row>
    <row r="75" spans="1:6">
      <c r="A75" s="25"/>
      <c r="B75" t="s">
        <v>188</v>
      </c>
      <c r="D75" s="74">
        <v>2046</v>
      </c>
    </row>
    <row r="76" spans="1:6">
      <c r="A76" s="25"/>
      <c r="B76" t="s">
        <v>185</v>
      </c>
      <c r="D76" s="74"/>
    </row>
    <row r="77" spans="1:6" ht="18" customHeight="1">
      <c r="B77" t="s">
        <v>12</v>
      </c>
      <c r="D77" s="39"/>
    </row>
    <row r="78" spans="1:6" ht="17.25" customHeight="1" thickBot="1">
      <c r="B78" t="s">
        <v>7</v>
      </c>
      <c r="D78" s="39"/>
    </row>
    <row r="79" spans="1:6" ht="15.75" thickBot="1">
      <c r="B79" s="82" t="s">
        <v>9</v>
      </c>
      <c r="C79" s="83"/>
      <c r="D79" s="83"/>
      <c r="E79" s="83"/>
      <c r="F79" s="13">
        <f>+D64+D24+D5</f>
        <v>15711</v>
      </c>
    </row>
    <row r="80" spans="1:6" ht="6.75" customHeight="1">
      <c r="B80" s="26"/>
      <c r="C80" s="26"/>
      <c r="D80" s="26"/>
      <c r="E80" s="26"/>
      <c r="F80" s="27"/>
    </row>
    <row r="81" spans="1:6" ht="15.75">
      <c r="A81" s="5" t="s">
        <v>41</v>
      </c>
      <c r="B81" s="26"/>
      <c r="C81" s="26"/>
      <c r="D81" s="26"/>
      <c r="E81" s="26"/>
      <c r="F81" s="27"/>
    </row>
    <row r="82" spans="1:6" ht="15">
      <c r="A82" t="s">
        <v>42</v>
      </c>
      <c r="B82" s="26"/>
      <c r="C82" s="26"/>
      <c r="D82" s="26"/>
      <c r="E82" s="26"/>
      <c r="F82" s="27"/>
    </row>
    <row r="83" spans="1:6" ht="15">
      <c r="A83" s="23" t="s">
        <v>4</v>
      </c>
      <c r="B83" t="s">
        <v>102</v>
      </c>
      <c r="C83" s="26"/>
      <c r="D83" s="46"/>
      <c r="E83" s="26"/>
      <c r="F83" s="27">
        <v>645</v>
      </c>
    </row>
    <row r="84" spans="1:6" ht="6" customHeight="1" thickBot="1">
      <c r="B84" s="26"/>
      <c r="C84" s="26"/>
      <c r="D84" s="26"/>
      <c r="E84" s="26"/>
      <c r="F84" s="27"/>
    </row>
    <row r="85" spans="1:6" ht="15.75" thickBot="1">
      <c r="B85" s="82" t="s">
        <v>43</v>
      </c>
      <c r="C85" s="83"/>
      <c r="D85" s="83"/>
      <c r="E85" s="83"/>
      <c r="F85" s="13">
        <v>645</v>
      </c>
    </row>
    <row r="86" spans="1:6" ht="9" customHeight="1">
      <c r="A86" s="4"/>
      <c r="B86" s="2"/>
    </row>
    <row r="87" spans="1:6" ht="15.75">
      <c r="A87" s="5" t="s">
        <v>217</v>
      </c>
      <c r="B87" s="3"/>
    </row>
    <row r="88" spans="1:6" ht="6.75" customHeight="1">
      <c r="A88" s="6"/>
    </row>
    <row r="89" spans="1:6">
      <c r="A89" s="7" t="s">
        <v>24</v>
      </c>
      <c r="B89" s="84" t="s">
        <v>20</v>
      </c>
      <c r="C89" s="84"/>
      <c r="D89" s="84"/>
      <c r="E89" s="84"/>
      <c r="F89" s="10">
        <v>61975.7</v>
      </c>
    </row>
    <row r="90" spans="1:6">
      <c r="A90" s="7" t="s">
        <v>0</v>
      </c>
      <c r="B90" s="84" t="s">
        <v>2</v>
      </c>
      <c r="C90" s="84"/>
      <c r="D90" s="84"/>
      <c r="E90" s="84"/>
      <c r="F90" s="10">
        <v>10820.99</v>
      </c>
    </row>
    <row r="91" spans="1:6">
      <c r="A91" s="7" t="s">
        <v>1</v>
      </c>
      <c r="B91" s="84" t="s">
        <v>3</v>
      </c>
      <c r="C91" s="84"/>
      <c r="D91" s="84"/>
      <c r="E91" s="84"/>
      <c r="F91" s="10">
        <v>1363.67</v>
      </c>
    </row>
    <row r="92" spans="1:6" ht="6" customHeight="1">
      <c r="A92" s="14"/>
      <c r="B92" s="19"/>
      <c r="C92" s="19"/>
      <c r="D92" s="19"/>
      <c r="E92" s="19"/>
      <c r="F92" s="12"/>
    </row>
    <row r="93" spans="1:6" ht="14.25" customHeight="1">
      <c r="A93" s="40" t="s">
        <v>11</v>
      </c>
      <c r="B93" s="41"/>
      <c r="C93" s="41"/>
      <c r="D93" s="41"/>
      <c r="E93" s="41"/>
      <c r="F93" s="42">
        <f>SUM(F94:F117)</f>
        <v>2774.81</v>
      </c>
    </row>
    <row r="94" spans="1:6">
      <c r="A94" s="47"/>
      <c r="B94" s="43" t="s">
        <v>194</v>
      </c>
      <c r="C94" s="43"/>
      <c r="D94" s="43"/>
      <c r="E94" s="43"/>
      <c r="F94" s="9">
        <v>779.75</v>
      </c>
    </row>
    <row r="95" spans="1:6">
      <c r="A95" s="47"/>
      <c r="B95" s="43" t="s">
        <v>33</v>
      </c>
      <c r="C95" s="43"/>
      <c r="D95" s="43"/>
      <c r="E95" s="43"/>
      <c r="F95" s="9"/>
    </row>
    <row r="96" spans="1:6">
      <c r="A96" s="47"/>
      <c r="B96" s="43" t="s">
        <v>34</v>
      </c>
      <c r="C96" s="43"/>
      <c r="D96" s="43"/>
      <c r="E96" s="43"/>
      <c r="F96" s="9"/>
    </row>
    <row r="97" spans="1:6">
      <c r="A97" s="47"/>
      <c r="B97" s="20" t="s">
        <v>35</v>
      </c>
      <c r="C97" s="43"/>
      <c r="D97" s="43"/>
      <c r="E97" s="43"/>
      <c r="F97" s="9"/>
    </row>
    <row r="98" spans="1:6">
      <c r="A98" s="47"/>
      <c r="B98" s="20" t="s">
        <v>28</v>
      </c>
      <c r="C98" s="43"/>
      <c r="D98" s="43"/>
      <c r="E98" s="43"/>
      <c r="F98" s="9"/>
    </row>
    <row r="99" spans="1:6" ht="6.75" customHeight="1">
      <c r="A99" s="47"/>
      <c r="B99" s="20"/>
      <c r="C99" s="43"/>
      <c r="D99" s="43"/>
      <c r="E99" s="43"/>
      <c r="F99" s="9"/>
    </row>
    <row r="100" spans="1:6">
      <c r="A100" s="47"/>
      <c r="B100" s="20" t="s">
        <v>210</v>
      </c>
      <c r="C100" s="43"/>
      <c r="D100" s="43"/>
      <c r="E100" s="43"/>
      <c r="F100" s="9">
        <v>893.6</v>
      </c>
    </row>
    <row r="101" spans="1:6">
      <c r="A101" s="47"/>
      <c r="B101" s="20" t="s">
        <v>36</v>
      </c>
      <c r="C101" s="43"/>
      <c r="D101" s="43"/>
      <c r="E101" s="43"/>
      <c r="F101" s="9"/>
    </row>
    <row r="102" spans="1:6">
      <c r="A102" s="47"/>
      <c r="B102" s="20" t="s">
        <v>37</v>
      </c>
      <c r="C102" s="43"/>
      <c r="D102" s="43"/>
      <c r="E102" s="43"/>
      <c r="F102" s="9"/>
    </row>
    <row r="103" spans="1:6">
      <c r="A103" s="47"/>
      <c r="B103" s="20" t="s">
        <v>38</v>
      </c>
      <c r="C103" s="43"/>
      <c r="D103" s="43"/>
      <c r="E103" s="43"/>
      <c r="F103" s="9"/>
    </row>
    <row r="104" spans="1:6">
      <c r="A104" s="47"/>
      <c r="B104" s="20" t="s">
        <v>211</v>
      </c>
      <c r="C104" s="43"/>
      <c r="D104" s="43"/>
      <c r="E104" s="43"/>
      <c r="F104" s="9"/>
    </row>
    <row r="105" spans="1:6" ht="5.25" customHeight="1">
      <c r="A105" s="47"/>
      <c r="B105" s="20"/>
      <c r="C105" s="43"/>
      <c r="D105" s="43"/>
      <c r="E105" s="43"/>
      <c r="F105" s="9"/>
    </row>
    <row r="106" spans="1:6">
      <c r="A106" s="47"/>
      <c r="B106" s="20" t="s">
        <v>212</v>
      </c>
      <c r="C106" s="43"/>
      <c r="D106" s="43"/>
      <c r="E106" s="43"/>
      <c r="F106" s="9">
        <v>43.2</v>
      </c>
    </row>
    <row r="107" spans="1:6">
      <c r="A107" s="47"/>
      <c r="B107" s="20" t="s">
        <v>213</v>
      </c>
      <c r="C107" s="43"/>
      <c r="D107" s="43"/>
      <c r="E107" s="43"/>
      <c r="F107" s="9"/>
    </row>
    <row r="108" spans="1:6">
      <c r="A108" s="47"/>
      <c r="B108" s="20" t="s">
        <v>214</v>
      </c>
      <c r="C108" s="43"/>
      <c r="D108" s="43"/>
      <c r="E108" s="43"/>
      <c r="F108" s="9"/>
    </row>
    <row r="109" spans="1:6">
      <c r="A109" s="47"/>
      <c r="B109" s="20" t="s">
        <v>186</v>
      </c>
      <c r="C109" s="43"/>
      <c r="D109" s="43"/>
      <c r="E109" s="43"/>
      <c r="F109" s="9"/>
    </row>
    <row r="110" spans="1:6">
      <c r="A110" s="47"/>
      <c r="B110" s="20" t="s">
        <v>215</v>
      </c>
      <c r="C110" s="43"/>
      <c r="D110" s="43"/>
      <c r="E110" s="43"/>
      <c r="F110" s="9"/>
    </row>
    <row r="111" spans="1:6" ht="6.75" customHeight="1">
      <c r="A111" s="47"/>
      <c r="B111" s="20"/>
      <c r="C111" s="43"/>
      <c r="D111" s="43"/>
      <c r="E111" s="43"/>
      <c r="F111" s="9"/>
    </row>
    <row r="112" spans="1:6" ht="6.75" customHeight="1">
      <c r="A112" s="47"/>
      <c r="B112" s="20"/>
      <c r="C112" s="43"/>
      <c r="D112" s="43"/>
      <c r="E112" s="43"/>
      <c r="F112" s="9"/>
    </row>
    <row r="113" spans="1:6">
      <c r="A113" s="47"/>
      <c r="B113" s="20" t="s">
        <v>195</v>
      </c>
      <c r="C113" s="43"/>
      <c r="D113" s="43"/>
      <c r="E113" s="43"/>
      <c r="F113" s="9">
        <v>1058.26</v>
      </c>
    </row>
    <row r="114" spans="1:6">
      <c r="A114" s="47"/>
      <c r="B114" s="20" t="s">
        <v>39</v>
      </c>
      <c r="C114" s="43"/>
      <c r="D114" s="43"/>
      <c r="E114" s="43"/>
      <c r="F114" s="9"/>
    </row>
    <row r="115" spans="1:6">
      <c r="A115" s="47"/>
      <c r="B115" s="20" t="s">
        <v>29</v>
      </c>
      <c r="C115" s="43"/>
      <c r="D115" s="43"/>
      <c r="E115" s="43"/>
      <c r="F115" s="9"/>
    </row>
    <row r="116" spans="1:6">
      <c r="A116" s="47"/>
      <c r="B116" s="20" t="s">
        <v>7</v>
      </c>
      <c r="C116" s="43"/>
      <c r="D116" s="43"/>
      <c r="E116" s="43"/>
      <c r="F116" s="9"/>
    </row>
    <row r="117" spans="1:6">
      <c r="A117" s="48"/>
      <c r="B117" s="49" t="s">
        <v>40</v>
      </c>
      <c r="C117" s="50"/>
      <c r="D117" s="50"/>
      <c r="E117" s="50"/>
      <c r="F117" s="51"/>
    </row>
    <row r="118" spans="1:6" ht="16.5" customHeight="1">
      <c r="A118" s="14"/>
      <c r="B118" s="20"/>
      <c r="C118" s="43"/>
      <c r="D118" s="43"/>
      <c r="E118" s="43"/>
      <c r="F118" s="12"/>
    </row>
    <row r="119" spans="1:6" ht="16.5" customHeight="1">
      <c r="A119" s="14"/>
      <c r="B119" s="20"/>
      <c r="C119" s="61"/>
      <c r="D119" s="61"/>
      <c r="E119" s="61"/>
      <c r="F119" s="12"/>
    </row>
    <row r="120" spans="1:6" ht="16.5" customHeight="1">
      <c r="A120" s="14"/>
      <c r="B120" s="20"/>
      <c r="C120" s="61"/>
      <c r="D120" s="61"/>
      <c r="E120" s="61"/>
      <c r="F120" s="12"/>
    </row>
    <row r="121" spans="1:6" ht="22.5" customHeight="1">
      <c r="A121" s="7" t="s">
        <v>5</v>
      </c>
      <c r="B121" s="69" t="s">
        <v>10</v>
      </c>
      <c r="C121" s="70"/>
      <c r="D121" s="70"/>
      <c r="E121" s="71"/>
      <c r="F121" s="30">
        <f>+F123+F129+F135+F141+F147</f>
        <v>4372.13</v>
      </c>
    </row>
    <row r="122" spans="1:6" ht="9.75" customHeight="1">
      <c r="A122" s="47"/>
      <c r="B122" s="43"/>
      <c r="C122" s="43"/>
      <c r="D122" s="43"/>
      <c r="E122" s="43"/>
      <c r="F122" s="52"/>
    </row>
    <row r="123" spans="1:6">
      <c r="A123" s="47"/>
      <c r="B123" s="43" t="s">
        <v>189</v>
      </c>
      <c r="C123" s="43"/>
      <c r="D123" s="43"/>
      <c r="E123" s="43"/>
      <c r="F123" s="53">
        <v>1843.8</v>
      </c>
    </row>
    <row r="124" spans="1:6" ht="15">
      <c r="A124" s="47"/>
      <c r="B124" s="43" t="s">
        <v>190</v>
      </c>
      <c r="C124" s="43"/>
      <c r="D124" s="43"/>
      <c r="E124" s="43"/>
      <c r="F124" s="52"/>
    </row>
    <row r="125" spans="1:6" ht="15">
      <c r="A125" s="47"/>
      <c r="B125" s="20" t="s">
        <v>191</v>
      </c>
      <c r="C125" s="43"/>
      <c r="D125" s="43"/>
      <c r="E125" s="43"/>
      <c r="F125" s="52"/>
    </row>
    <row r="126" spans="1:6" ht="15">
      <c r="A126" s="47"/>
      <c r="B126" s="20" t="s">
        <v>192</v>
      </c>
      <c r="C126" s="43"/>
      <c r="D126" s="43"/>
      <c r="E126" s="43"/>
      <c r="F126" s="52"/>
    </row>
    <row r="127" spans="1:6" ht="15">
      <c r="A127" s="47"/>
      <c r="B127" s="20" t="s">
        <v>193</v>
      </c>
      <c r="C127" s="43"/>
      <c r="D127" s="43"/>
      <c r="E127" s="43"/>
      <c r="F127" s="52"/>
    </row>
    <row r="128" spans="1:6" ht="7.5" customHeight="1">
      <c r="A128" s="47"/>
      <c r="B128" s="20"/>
      <c r="C128" s="43"/>
      <c r="D128" s="43"/>
      <c r="E128" s="43"/>
      <c r="F128" s="52"/>
    </row>
    <row r="129" spans="1:6" ht="16.5" customHeight="1">
      <c r="A129" s="47"/>
      <c r="B129" s="20" t="s">
        <v>196</v>
      </c>
      <c r="C129" s="61"/>
      <c r="D129" s="61"/>
      <c r="E129" s="61"/>
      <c r="F129" s="53">
        <v>235</v>
      </c>
    </row>
    <row r="130" spans="1:6" ht="15.75" customHeight="1">
      <c r="A130" s="47"/>
      <c r="B130" s="20" t="s">
        <v>197</v>
      </c>
      <c r="C130" s="61"/>
      <c r="D130" s="61"/>
      <c r="E130" s="61"/>
      <c r="F130" s="52"/>
    </row>
    <row r="131" spans="1:6" ht="15">
      <c r="A131" s="47"/>
      <c r="B131" s="20" t="s">
        <v>198</v>
      </c>
      <c r="C131" s="61"/>
      <c r="D131" s="61"/>
      <c r="E131" s="61"/>
      <c r="F131" s="52"/>
    </row>
    <row r="132" spans="1:6">
      <c r="A132" s="47"/>
      <c r="B132" s="20" t="s">
        <v>7</v>
      </c>
      <c r="C132" s="43"/>
      <c r="D132" s="43"/>
      <c r="E132" s="43"/>
      <c r="F132" s="53"/>
    </row>
    <row r="133" spans="1:6" ht="15">
      <c r="A133" s="47"/>
      <c r="B133" s="20" t="s">
        <v>199</v>
      </c>
      <c r="C133" s="43"/>
      <c r="D133" s="43"/>
      <c r="E133" s="43"/>
      <c r="F133" s="52"/>
    </row>
    <row r="134" spans="1:6" ht="15">
      <c r="A134" s="47"/>
      <c r="B134" s="20"/>
      <c r="C134" s="61"/>
      <c r="D134" s="61"/>
      <c r="E134" s="61"/>
      <c r="F134" s="52"/>
    </row>
    <row r="135" spans="1:6">
      <c r="A135" s="47"/>
      <c r="B135" s="20" t="s">
        <v>200</v>
      </c>
      <c r="C135" s="61"/>
      <c r="D135" s="61"/>
      <c r="E135" s="61"/>
      <c r="F135" s="53">
        <v>287</v>
      </c>
    </row>
    <row r="136" spans="1:6" ht="15">
      <c r="A136" s="47"/>
      <c r="B136" s="20" t="s">
        <v>201</v>
      </c>
      <c r="C136" s="61"/>
      <c r="D136" s="61"/>
      <c r="E136" s="61"/>
      <c r="F136" s="52"/>
    </row>
    <row r="137" spans="1:6" ht="15">
      <c r="A137" s="47"/>
      <c r="B137" s="20" t="s">
        <v>202</v>
      </c>
      <c r="C137" s="61"/>
      <c r="D137" s="61"/>
      <c r="E137" s="61"/>
      <c r="F137" s="52"/>
    </row>
    <row r="138" spans="1:6" ht="15">
      <c r="A138" s="47"/>
      <c r="B138" s="20" t="s">
        <v>203</v>
      </c>
      <c r="C138" s="43"/>
      <c r="D138" s="43"/>
      <c r="E138" s="43"/>
      <c r="F138" s="52"/>
    </row>
    <row r="139" spans="1:6" ht="15">
      <c r="A139" s="47"/>
      <c r="B139" s="20" t="s">
        <v>204</v>
      </c>
      <c r="C139" s="61"/>
      <c r="D139" s="61"/>
      <c r="E139" s="61"/>
      <c r="F139" s="52"/>
    </row>
    <row r="140" spans="1:6" ht="15">
      <c r="A140" s="47"/>
      <c r="B140" s="20"/>
      <c r="C140" s="61"/>
      <c r="D140" s="61"/>
      <c r="E140" s="61"/>
      <c r="F140" s="52"/>
    </row>
    <row r="141" spans="1:6">
      <c r="A141" s="47"/>
      <c r="B141" s="20" t="s">
        <v>205</v>
      </c>
      <c r="C141" s="61"/>
      <c r="D141" s="61"/>
      <c r="E141" s="61"/>
      <c r="F141" s="53">
        <v>1889.28</v>
      </c>
    </row>
    <row r="142" spans="1:6" ht="15">
      <c r="A142" s="47"/>
      <c r="B142" s="20" t="s">
        <v>206</v>
      </c>
      <c r="C142" s="61"/>
      <c r="D142" s="61"/>
      <c r="E142" s="61"/>
      <c r="F142" s="52"/>
    </row>
    <row r="143" spans="1:6" ht="15">
      <c r="A143" s="47"/>
      <c r="B143" s="20" t="s">
        <v>207</v>
      </c>
      <c r="C143" s="61"/>
      <c r="D143" s="61"/>
      <c r="E143" s="61"/>
      <c r="F143" s="52"/>
    </row>
    <row r="144" spans="1:6" ht="15">
      <c r="A144" s="47"/>
      <c r="B144" s="20" t="s">
        <v>208</v>
      </c>
      <c r="C144" s="61"/>
      <c r="D144" s="61"/>
      <c r="E144" s="61"/>
      <c r="F144" s="52"/>
    </row>
    <row r="145" spans="1:7" ht="15">
      <c r="A145" s="47"/>
      <c r="B145" s="20" t="s">
        <v>209</v>
      </c>
      <c r="C145" s="61"/>
      <c r="D145" s="61"/>
      <c r="E145" s="61"/>
      <c r="F145" s="52"/>
    </row>
    <row r="146" spans="1:7" ht="15">
      <c r="A146" s="47"/>
      <c r="B146" s="20"/>
      <c r="C146" s="61"/>
      <c r="D146" s="61"/>
      <c r="E146" s="61"/>
      <c r="F146" s="52"/>
    </row>
    <row r="147" spans="1:7">
      <c r="A147" s="47"/>
      <c r="B147" s="20" t="s">
        <v>212</v>
      </c>
      <c r="C147" s="61"/>
      <c r="D147" s="61"/>
      <c r="E147" s="61"/>
      <c r="F147" s="53">
        <v>117.05</v>
      </c>
    </row>
    <row r="148" spans="1:7" ht="15">
      <c r="A148" s="47"/>
      <c r="B148" s="20" t="s">
        <v>213</v>
      </c>
      <c r="C148" s="61"/>
      <c r="D148" s="61"/>
      <c r="E148" s="61"/>
      <c r="F148" s="52"/>
    </row>
    <row r="149" spans="1:7" ht="15">
      <c r="A149" s="47"/>
      <c r="B149" s="20" t="s">
        <v>214</v>
      </c>
      <c r="C149" s="61"/>
      <c r="D149" s="61"/>
      <c r="E149" s="61"/>
      <c r="F149" s="52"/>
    </row>
    <row r="150" spans="1:7" ht="15">
      <c r="A150" s="47"/>
      <c r="B150" s="20" t="s">
        <v>186</v>
      </c>
      <c r="C150" s="61"/>
      <c r="D150" s="61"/>
      <c r="E150" s="61"/>
      <c r="F150" s="52"/>
    </row>
    <row r="151" spans="1:7" ht="15">
      <c r="A151" s="48"/>
      <c r="B151" s="20" t="s">
        <v>216</v>
      </c>
      <c r="C151" s="50"/>
      <c r="D151" s="50"/>
      <c r="E151" s="50"/>
      <c r="F151" s="54"/>
    </row>
    <row r="152" spans="1:7" ht="7.5" customHeight="1" thickBot="1">
      <c r="A152" s="14"/>
      <c r="B152" s="20"/>
      <c r="C152" s="19"/>
      <c r="D152" s="19"/>
      <c r="E152" s="19"/>
      <c r="F152" s="44"/>
    </row>
    <row r="153" spans="1:7" ht="15.75" thickBot="1">
      <c r="B153" s="82" t="s">
        <v>6</v>
      </c>
      <c r="C153" s="83"/>
      <c r="D153" s="83"/>
      <c r="E153" s="83"/>
      <c r="F153" s="13">
        <f>+F121+F93+F89+F90+F91</f>
        <v>81307.3</v>
      </c>
    </row>
    <row r="154" spans="1:7" ht="8.25" customHeight="1" thickBot="1">
      <c r="A154" s="4"/>
      <c r="B154" s="2"/>
    </row>
    <row r="155" spans="1:7" ht="19.5" thickBot="1">
      <c r="A155" s="95" t="s">
        <v>30</v>
      </c>
      <c r="B155" s="104"/>
      <c r="C155" s="104"/>
      <c r="D155" s="104"/>
      <c r="E155" s="104"/>
      <c r="F155" s="104"/>
      <c r="G155" s="105"/>
    </row>
    <row r="156" spans="1:7" ht="19.5" thickBot="1">
      <c r="A156" s="98" t="s">
        <v>164</v>
      </c>
      <c r="B156" s="101"/>
      <c r="C156" s="101"/>
      <c r="D156" s="101"/>
      <c r="E156" s="17">
        <f>+F153+F85+F79</f>
        <v>97663.3</v>
      </c>
      <c r="F156" s="15"/>
      <c r="G156" s="16"/>
    </row>
    <row r="157" spans="1:7" ht="18.75">
      <c r="A157" s="58"/>
      <c r="B157" s="60"/>
      <c r="C157" s="60"/>
      <c r="D157" s="60"/>
      <c r="E157" s="56"/>
      <c r="F157" s="59"/>
      <c r="G157" s="59"/>
    </row>
    <row r="158" spans="1:7" ht="18.75">
      <c r="A158" s="102" t="s">
        <v>49</v>
      </c>
      <c r="B158" s="103"/>
      <c r="C158" s="103"/>
      <c r="D158" s="103"/>
      <c r="E158" s="103"/>
      <c r="F158" s="12"/>
      <c r="G158" s="11"/>
    </row>
    <row r="159" spans="1:7" ht="18.75">
      <c r="A159" s="62"/>
      <c r="B159" s="63"/>
      <c r="C159" s="63"/>
      <c r="D159" s="63"/>
      <c r="E159" s="63"/>
      <c r="F159" s="12"/>
      <c r="G159" s="11"/>
    </row>
    <row r="160" spans="1:7">
      <c r="A160" s="7" t="s">
        <v>50</v>
      </c>
      <c r="B160" s="84" t="s">
        <v>2</v>
      </c>
      <c r="C160" s="84"/>
      <c r="D160" s="84"/>
      <c r="E160" s="84"/>
      <c r="F160" s="10">
        <f>203.86+203.86+163.08+81.54</f>
        <v>652.34</v>
      </c>
      <c r="G160" s="11"/>
    </row>
    <row r="161" spans="1:7">
      <c r="A161" s="7" t="s">
        <v>51</v>
      </c>
      <c r="B161" s="84" t="s">
        <v>3</v>
      </c>
      <c r="C161" s="84"/>
      <c r="D161" s="84"/>
      <c r="E161" s="84"/>
      <c r="F161" s="29">
        <f>11.44+22.88+28.6+28.6</f>
        <v>91.52000000000001</v>
      </c>
      <c r="G161" s="11"/>
    </row>
    <row r="162" spans="1:7">
      <c r="A162" s="7" t="s">
        <v>52</v>
      </c>
      <c r="B162" s="84" t="s">
        <v>53</v>
      </c>
      <c r="C162" s="84"/>
      <c r="D162" s="84"/>
      <c r="E162" s="84"/>
      <c r="F162" s="10">
        <f>1167.54+1167.54+934.04+467.02+3360+5250</f>
        <v>12346.14</v>
      </c>
      <c r="G162" s="11"/>
    </row>
    <row r="163" spans="1:7">
      <c r="A163" s="14"/>
      <c r="B163" s="61" t="s">
        <v>141</v>
      </c>
      <c r="C163" s="61"/>
      <c r="D163" s="61"/>
      <c r="E163" s="61"/>
      <c r="F163" s="12"/>
      <c r="G163" s="11"/>
    </row>
    <row r="164" spans="1:7">
      <c r="A164" s="14"/>
      <c r="B164" s="61" t="s">
        <v>140</v>
      </c>
      <c r="C164" s="61"/>
      <c r="D164" s="61"/>
      <c r="E164" s="61"/>
      <c r="F164" s="12"/>
      <c r="G164" s="11"/>
    </row>
    <row r="165" spans="1:7">
      <c r="A165" s="14"/>
      <c r="B165" s="61"/>
      <c r="C165" s="61"/>
      <c r="D165" s="61"/>
      <c r="E165" s="61"/>
      <c r="F165" s="12"/>
      <c r="G165" s="11"/>
    </row>
    <row r="166" spans="1:7">
      <c r="A166" s="7" t="s">
        <v>54</v>
      </c>
      <c r="B166" s="87" t="s">
        <v>55</v>
      </c>
      <c r="C166" s="87"/>
      <c r="D166" s="87"/>
      <c r="E166" s="87"/>
      <c r="F166" s="24">
        <f>SUM(F167:F209)</f>
        <v>44348</v>
      </c>
      <c r="G166" s="11"/>
    </row>
    <row r="167" spans="1:7">
      <c r="A167" s="55"/>
      <c r="B167" s="20" t="s">
        <v>142</v>
      </c>
      <c r="C167" s="61"/>
      <c r="D167" s="61"/>
      <c r="E167" s="61"/>
      <c r="F167" s="12">
        <v>5000</v>
      </c>
      <c r="G167" s="11"/>
    </row>
    <row r="168" spans="1:7">
      <c r="A168" s="55"/>
      <c r="B168" s="20" t="s">
        <v>143</v>
      </c>
      <c r="C168" s="61"/>
      <c r="D168" s="61"/>
      <c r="E168" s="61"/>
      <c r="F168" s="12"/>
      <c r="G168" s="11"/>
    </row>
    <row r="169" spans="1:7">
      <c r="A169" s="14"/>
      <c r="B169" s="61" t="s">
        <v>144</v>
      </c>
      <c r="C169" s="61"/>
      <c r="D169" s="61"/>
      <c r="E169" s="61"/>
      <c r="F169" s="12"/>
      <c r="G169" s="11"/>
    </row>
    <row r="170" spans="1:7">
      <c r="A170" s="14"/>
      <c r="B170" s="20" t="s">
        <v>7</v>
      </c>
      <c r="C170" s="61"/>
      <c r="D170" s="61"/>
      <c r="E170" s="61"/>
      <c r="F170" s="12"/>
      <c r="G170" s="11"/>
    </row>
    <row r="171" spans="1:7">
      <c r="A171" s="14"/>
      <c r="B171" s="20" t="s">
        <v>145</v>
      </c>
      <c r="C171" s="61"/>
      <c r="D171" s="61"/>
      <c r="E171" s="61"/>
      <c r="F171" s="12"/>
      <c r="G171" s="11"/>
    </row>
    <row r="172" spans="1:7">
      <c r="A172" s="14"/>
      <c r="B172" s="20"/>
      <c r="C172" s="61"/>
      <c r="D172" s="61"/>
      <c r="E172" s="61"/>
      <c r="F172" s="12"/>
      <c r="G172" s="11"/>
    </row>
    <row r="173" spans="1:7">
      <c r="A173" s="14"/>
      <c r="B173" s="20" t="s">
        <v>146</v>
      </c>
      <c r="C173" s="61"/>
      <c r="D173" s="61"/>
      <c r="E173" s="61"/>
      <c r="F173" s="12">
        <v>7340</v>
      </c>
      <c r="G173" s="11"/>
    </row>
    <row r="174" spans="1:7">
      <c r="A174" s="14"/>
      <c r="B174" s="20" t="s">
        <v>147</v>
      </c>
      <c r="C174" s="61"/>
      <c r="D174" s="61"/>
      <c r="E174" s="61"/>
      <c r="F174" s="12"/>
      <c r="G174" s="11"/>
    </row>
    <row r="175" spans="1:7">
      <c r="A175" s="14"/>
      <c r="B175" s="20" t="s">
        <v>148</v>
      </c>
      <c r="C175" s="61"/>
      <c r="D175" s="61"/>
      <c r="E175" s="61"/>
      <c r="F175" s="12"/>
      <c r="G175" s="11"/>
    </row>
    <row r="176" spans="1:7">
      <c r="A176" s="14"/>
      <c r="B176" s="20" t="s">
        <v>149</v>
      </c>
      <c r="C176" s="61"/>
      <c r="D176" s="61"/>
      <c r="E176" s="61"/>
      <c r="F176" s="12"/>
      <c r="G176" s="11"/>
    </row>
    <row r="177" spans="1:7">
      <c r="A177" s="14"/>
      <c r="B177" s="20" t="s">
        <v>150</v>
      </c>
      <c r="C177" s="61"/>
      <c r="D177" s="61"/>
      <c r="E177" s="61"/>
      <c r="F177" s="12"/>
      <c r="G177" s="11"/>
    </row>
    <row r="178" spans="1:7">
      <c r="A178" s="14"/>
      <c r="B178" s="20"/>
      <c r="C178" s="61"/>
      <c r="D178" s="61"/>
      <c r="E178" s="61"/>
      <c r="F178" s="12"/>
      <c r="G178" s="11"/>
    </row>
    <row r="179" spans="1:7">
      <c r="A179" s="14"/>
      <c r="B179" s="20" t="s">
        <v>151</v>
      </c>
      <c r="C179" s="61"/>
      <c r="D179" s="61"/>
      <c r="E179" s="61"/>
      <c r="F179" s="12">
        <v>5000</v>
      </c>
      <c r="G179" s="11"/>
    </row>
    <row r="180" spans="1:7">
      <c r="A180" s="14"/>
      <c r="B180" s="20" t="s">
        <v>152</v>
      </c>
      <c r="C180" s="61"/>
      <c r="D180" s="61"/>
      <c r="E180" s="61"/>
      <c r="F180" s="12"/>
      <c r="G180" s="11"/>
    </row>
    <row r="181" spans="1:7">
      <c r="A181" s="14"/>
      <c r="B181" s="20" t="s">
        <v>153</v>
      </c>
      <c r="C181" s="61"/>
      <c r="D181" s="61"/>
      <c r="E181" s="61"/>
      <c r="F181" s="12"/>
      <c r="G181" s="11"/>
    </row>
    <row r="182" spans="1:7">
      <c r="A182" s="14"/>
      <c r="B182" s="20" t="s">
        <v>7</v>
      </c>
      <c r="C182" s="61"/>
      <c r="D182" s="61"/>
      <c r="E182" s="61"/>
      <c r="F182" s="12"/>
      <c r="G182" s="11"/>
    </row>
    <row r="183" spans="1:7">
      <c r="A183" s="14"/>
      <c r="B183" s="20" t="s">
        <v>145</v>
      </c>
      <c r="C183" s="61"/>
      <c r="D183" s="61"/>
      <c r="E183" s="61"/>
      <c r="F183" s="12"/>
      <c r="G183" s="11"/>
    </row>
    <row r="184" spans="1:7">
      <c r="A184" s="14"/>
      <c r="B184" s="20"/>
      <c r="C184" s="61"/>
      <c r="D184" s="61"/>
      <c r="E184" s="61"/>
      <c r="F184" s="12"/>
      <c r="G184" s="11"/>
    </row>
    <row r="185" spans="1:7">
      <c r="A185" s="14"/>
      <c r="B185" s="20" t="s">
        <v>154</v>
      </c>
      <c r="C185" s="61"/>
      <c r="D185" s="61"/>
      <c r="E185" s="61"/>
      <c r="F185" s="12">
        <v>672</v>
      </c>
      <c r="G185" s="11"/>
    </row>
    <row r="186" spans="1:7">
      <c r="A186" s="14"/>
      <c r="B186" s="20" t="s">
        <v>56</v>
      </c>
      <c r="C186" s="61"/>
      <c r="D186" s="61"/>
      <c r="E186" s="61"/>
      <c r="F186" s="12"/>
      <c r="G186" s="11"/>
    </row>
    <row r="187" spans="1:7">
      <c r="A187" s="14"/>
      <c r="B187" s="20" t="s">
        <v>155</v>
      </c>
      <c r="C187" s="61"/>
      <c r="D187" s="61"/>
      <c r="E187" s="61"/>
      <c r="F187" s="12"/>
      <c r="G187" s="11"/>
    </row>
    <row r="188" spans="1:7">
      <c r="A188" s="14"/>
      <c r="B188" s="20" t="s">
        <v>7</v>
      </c>
      <c r="C188" s="61"/>
      <c r="D188" s="61"/>
      <c r="E188" s="61"/>
      <c r="F188" s="12"/>
      <c r="G188" s="11"/>
    </row>
    <row r="189" spans="1:7">
      <c r="A189" s="14"/>
      <c r="B189" s="20" t="s">
        <v>156</v>
      </c>
      <c r="C189" s="61"/>
      <c r="D189" s="61"/>
      <c r="E189" s="61"/>
      <c r="F189" s="12"/>
      <c r="G189" s="11"/>
    </row>
    <row r="190" spans="1:7">
      <c r="A190" s="14"/>
      <c r="B190" s="20"/>
      <c r="C190" s="61"/>
      <c r="D190" s="61"/>
      <c r="E190" s="61"/>
      <c r="F190" s="12"/>
      <c r="G190" s="11"/>
    </row>
    <row r="191" spans="1:7">
      <c r="A191" s="14"/>
      <c r="B191" s="20" t="s">
        <v>157</v>
      </c>
      <c r="C191" s="61"/>
      <c r="D191" s="61"/>
      <c r="E191" s="61"/>
      <c r="F191" s="12">
        <v>7340</v>
      </c>
      <c r="G191" s="11"/>
    </row>
    <row r="192" spans="1:7">
      <c r="A192" s="14"/>
      <c r="B192" s="20" t="s">
        <v>147</v>
      </c>
      <c r="C192" s="61"/>
      <c r="D192" s="61"/>
      <c r="E192" s="61"/>
      <c r="F192" s="12"/>
      <c r="G192" s="11"/>
    </row>
    <row r="193" spans="1:7">
      <c r="A193" s="14"/>
      <c r="B193" s="20" t="s">
        <v>148</v>
      </c>
      <c r="C193" s="61"/>
      <c r="D193" s="61"/>
      <c r="E193" s="61"/>
      <c r="F193" s="12"/>
      <c r="G193" s="11"/>
    </row>
    <row r="194" spans="1:7">
      <c r="A194" s="14"/>
      <c r="B194" s="20" t="s">
        <v>149</v>
      </c>
      <c r="C194" s="61"/>
      <c r="D194" s="61"/>
      <c r="E194" s="61"/>
      <c r="F194" s="12"/>
      <c r="G194" s="11"/>
    </row>
    <row r="195" spans="1:7">
      <c r="A195" s="14"/>
      <c r="B195" s="20" t="s">
        <v>150</v>
      </c>
      <c r="C195" s="61"/>
      <c r="D195" s="61"/>
      <c r="E195" s="61"/>
      <c r="F195" s="12"/>
      <c r="G195" s="11"/>
    </row>
    <row r="196" spans="1:7">
      <c r="A196" s="14"/>
      <c r="B196" s="20"/>
      <c r="C196" s="61"/>
      <c r="D196" s="61"/>
      <c r="E196" s="61"/>
      <c r="F196" s="12"/>
      <c r="G196" s="11"/>
    </row>
    <row r="197" spans="1:7">
      <c r="A197" s="14"/>
      <c r="B197" s="20" t="s">
        <v>142</v>
      </c>
      <c r="C197" s="61"/>
      <c r="D197" s="61"/>
      <c r="E197" s="61"/>
      <c r="F197" s="12">
        <v>7340</v>
      </c>
      <c r="G197" s="11"/>
    </row>
    <row r="198" spans="1:7">
      <c r="A198" s="14"/>
      <c r="B198" s="20" t="s">
        <v>147</v>
      </c>
      <c r="C198" s="61"/>
      <c r="D198" s="61"/>
      <c r="E198" s="61"/>
      <c r="F198" s="12"/>
      <c r="G198" s="11"/>
    </row>
    <row r="199" spans="1:7">
      <c r="A199" s="14"/>
      <c r="B199" s="20" t="s">
        <v>148</v>
      </c>
      <c r="C199" s="61"/>
      <c r="D199" s="61"/>
      <c r="E199" s="61"/>
      <c r="F199" s="12"/>
      <c r="G199" s="11"/>
    </row>
    <row r="200" spans="1:7">
      <c r="A200" s="14"/>
      <c r="B200" s="20" t="s">
        <v>149</v>
      </c>
      <c r="C200" s="61"/>
      <c r="D200" s="61"/>
      <c r="E200" s="61"/>
      <c r="F200" s="12"/>
      <c r="G200" s="11"/>
    </row>
    <row r="201" spans="1:7">
      <c r="A201" s="14"/>
      <c r="B201" s="20" t="s">
        <v>150</v>
      </c>
      <c r="C201" s="61"/>
      <c r="D201" s="61"/>
      <c r="E201" s="61"/>
      <c r="F201" s="12"/>
      <c r="G201" s="11"/>
    </row>
    <row r="202" spans="1:7">
      <c r="A202" s="14"/>
      <c r="B202" s="20"/>
      <c r="C202" s="61"/>
      <c r="D202" s="61"/>
      <c r="E202" s="61"/>
      <c r="F202" s="12"/>
      <c r="G202" s="11"/>
    </row>
    <row r="203" spans="1:7">
      <c r="A203" s="14"/>
      <c r="B203" s="20" t="s">
        <v>158</v>
      </c>
      <c r="C203" s="61"/>
      <c r="D203" s="61"/>
      <c r="E203" s="61"/>
      <c r="F203" s="12">
        <v>1736</v>
      </c>
      <c r="G203" s="11"/>
    </row>
    <row r="204" spans="1:7">
      <c r="A204" s="14"/>
      <c r="B204" s="20" t="s">
        <v>56</v>
      </c>
      <c r="C204" s="61"/>
      <c r="D204" s="61"/>
      <c r="E204" s="61"/>
      <c r="F204" s="12"/>
      <c r="G204" s="11"/>
    </row>
    <row r="205" spans="1:7">
      <c r="A205" s="14"/>
      <c r="B205" s="20" t="s">
        <v>155</v>
      </c>
      <c r="C205" s="61"/>
      <c r="D205" s="61"/>
      <c r="E205" s="61"/>
      <c r="F205" s="12"/>
      <c r="G205" s="11"/>
    </row>
    <row r="206" spans="1:7">
      <c r="A206" s="14"/>
      <c r="B206" s="20" t="s">
        <v>7</v>
      </c>
      <c r="C206" s="61"/>
      <c r="D206" s="61"/>
      <c r="E206" s="61"/>
      <c r="F206" s="12"/>
      <c r="G206" s="11"/>
    </row>
    <row r="207" spans="1:7">
      <c r="A207" s="14"/>
      <c r="B207" s="20" t="s">
        <v>156</v>
      </c>
      <c r="C207" s="61"/>
      <c r="D207" s="61"/>
      <c r="E207" s="61"/>
      <c r="F207" s="12"/>
      <c r="G207" s="11"/>
    </row>
    <row r="208" spans="1:7">
      <c r="A208" s="14"/>
      <c r="B208" s="20"/>
      <c r="C208" s="61"/>
      <c r="D208" s="61"/>
      <c r="E208" s="61"/>
      <c r="F208" s="12"/>
      <c r="G208" s="11"/>
    </row>
    <row r="209" spans="1:7">
      <c r="A209" s="14"/>
      <c r="B209" s="20" t="s">
        <v>159</v>
      </c>
      <c r="C209" s="61"/>
      <c r="D209" s="61"/>
      <c r="E209" s="61"/>
      <c r="F209" s="12">
        <v>9920</v>
      </c>
      <c r="G209" s="11"/>
    </row>
    <row r="210" spans="1:7">
      <c r="A210" s="14"/>
      <c r="B210" s="20" t="s">
        <v>160</v>
      </c>
      <c r="C210" s="61"/>
      <c r="D210" s="61"/>
      <c r="E210" s="61"/>
      <c r="F210" s="12"/>
      <c r="G210" s="11"/>
    </row>
    <row r="211" spans="1:7">
      <c r="A211" s="14"/>
      <c r="B211" s="20" t="s">
        <v>161</v>
      </c>
      <c r="C211" s="61"/>
      <c r="D211" s="61"/>
      <c r="E211" s="61"/>
      <c r="F211" s="12"/>
      <c r="G211" s="11"/>
    </row>
    <row r="212" spans="1:7">
      <c r="A212" s="14"/>
      <c r="B212" s="20" t="s">
        <v>162</v>
      </c>
      <c r="C212" s="61"/>
      <c r="D212" s="61"/>
      <c r="E212" s="61"/>
      <c r="F212" s="12"/>
      <c r="G212" s="11"/>
    </row>
    <row r="213" spans="1:7">
      <c r="A213" s="14"/>
      <c r="B213" s="20" t="s">
        <v>163</v>
      </c>
      <c r="C213" s="61"/>
      <c r="D213" s="61"/>
      <c r="E213" s="61"/>
      <c r="F213" s="12"/>
      <c r="G213" s="11"/>
    </row>
    <row r="214" spans="1:7" ht="15" thickBot="1">
      <c r="A214" s="14"/>
      <c r="B214" s="20"/>
      <c r="C214" s="61"/>
      <c r="D214" s="61"/>
      <c r="E214" s="61"/>
      <c r="F214" s="12"/>
      <c r="G214" s="11"/>
    </row>
    <row r="215" spans="1:7" ht="15.75" thickBot="1">
      <c r="A215" s="14"/>
      <c r="B215" s="82" t="s">
        <v>57</v>
      </c>
      <c r="C215" s="83"/>
      <c r="D215" s="83"/>
      <c r="E215" s="83"/>
      <c r="F215" s="32">
        <f>+F166+F162+F161+F160</f>
        <v>57437.999999999993</v>
      </c>
      <c r="G215" s="11"/>
    </row>
    <row r="216" spans="1:7" ht="9.75" customHeight="1">
      <c r="A216" s="58"/>
      <c r="B216" s="60"/>
      <c r="C216" s="60"/>
      <c r="D216" s="60"/>
      <c r="E216" s="56"/>
      <c r="F216" s="59"/>
      <c r="G216" s="59"/>
    </row>
    <row r="217" spans="1:7" ht="18.75">
      <c r="A217" s="1" t="s">
        <v>31</v>
      </c>
      <c r="B217" s="2"/>
    </row>
    <row r="218" spans="1:7" ht="9.75" customHeight="1">
      <c r="A218" s="4"/>
      <c r="B218" s="2"/>
    </row>
    <row r="219" spans="1:7" ht="15.75">
      <c r="A219" s="5" t="s">
        <v>13</v>
      </c>
      <c r="B219" s="45"/>
    </row>
    <row r="220" spans="1:7">
      <c r="A220" t="s">
        <v>21</v>
      </c>
    </row>
    <row r="221" spans="1:7" ht="9.75" customHeight="1"/>
    <row r="222" spans="1:7">
      <c r="A222" s="7" t="s">
        <v>19</v>
      </c>
      <c r="B222" s="84" t="s">
        <v>20</v>
      </c>
      <c r="C222" s="84"/>
      <c r="D222" s="84"/>
      <c r="E222" s="84"/>
      <c r="F222" s="10">
        <v>9666.5300000000007</v>
      </c>
    </row>
    <row r="223" spans="1:7">
      <c r="A223" s="7" t="s">
        <v>0</v>
      </c>
      <c r="B223" s="84" t="s">
        <v>2</v>
      </c>
      <c r="C223" s="84"/>
      <c r="D223" s="84"/>
      <c r="E223" s="84"/>
      <c r="F223" s="10">
        <v>1687.77</v>
      </c>
    </row>
    <row r="224" spans="1:7">
      <c r="A224" s="7" t="s">
        <v>1</v>
      </c>
      <c r="B224" s="84" t="s">
        <v>3</v>
      </c>
      <c r="C224" s="84"/>
      <c r="D224" s="84"/>
      <c r="E224" s="84"/>
      <c r="F224" s="10">
        <v>110.73</v>
      </c>
    </row>
    <row r="225" spans="1:6">
      <c r="A225" s="14"/>
      <c r="B225" s="61"/>
      <c r="C225" s="61"/>
      <c r="D225" s="61"/>
      <c r="E225" s="61"/>
      <c r="F225" s="12"/>
    </row>
    <row r="226" spans="1:6" ht="15">
      <c r="A226" s="7" t="s">
        <v>4</v>
      </c>
      <c r="B226" s="22" t="s">
        <v>22</v>
      </c>
      <c r="C226" s="22"/>
      <c r="D226" s="22"/>
      <c r="E226" s="22"/>
      <c r="F226" s="30">
        <f>SUM(F227:F241)</f>
        <v>8645.4999999999982</v>
      </c>
    </row>
    <row r="227" spans="1:6">
      <c r="A227" s="14"/>
      <c r="B227" s="19" t="s">
        <v>59</v>
      </c>
      <c r="C227" s="19"/>
      <c r="D227" s="19"/>
      <c r="E227" s="19"/>
      <c r="F227" s="31">
        <v>2000</v>
      </c>
    </row>
    <row r="228" spans="1:6">
      <c r="A228" s="14"/>
      <c r="B228" s="20" t="s">
        <v>73</v>
      </c>
      <c r="C228" s="61"/>
      <c r="D228" s="61"/>
      <c r="E228" s="61"/>
      <c r="F228" s="31">
        <v>500</v>
      </c>
    </row>
    <row r="229" spans="1:6">
      <c r="A229" s="14"/>
      <c r="B229" s="20" t="s">
        <v>60</v>
      </c>
      <c r="C229" s="19"/>
      <c r="D229" s="19"/>
      <c r="E229" s="19"/>
      <c r="F229" s="31">
        <v>500</v>
      </c>
    </row>
    <row r="230" spans="1:6">
      <c r="A230" s="14"/>
      <c r="B230" s="20" t="s">
        <v>61</v>
      </c>
      <c r="C230" s="19"/>
      <c r="D230" s="19"/>
      <c r="E230" s="19"/>
      <c r="F230" s="31">
        <v>500</v>
      </c>
    </row>
    <row r="231" spans="1:6">
      <c r="A231" s="14"/>
      <c r="B231" s="20" t="s">
        <v>62</v>
      </c>
      <c r="C231" s="19"/>
      <c r="D231" s="19"/>
      <c r="E231" s="19"/>
      <c r="F231" s="31">
        <v>419.4</v>
      </c>
    </row>
    <row r="232" spans="1:6">
      <c r="A232" s="14"/>
      <c r="B232" s="20" t="s">
        <v>63</v>
      </c>
      <c r="C232" s="19"/>
      <c r="D232" s="19"/>
      <c r="E232" s="19"/>
      <c r="F232" s="31">
        <v>500</v>
      </c>
    </row>
    <row r="233" spans="1:6">
      <c r="A233" s="14"/>
      <c r="B233" s="20" t="s">
        <v>64</v>
      </c>
      <c r="C233" s="19"/>
      <c r="D233" s="19"/>
      <c r="E233" s="19"/>
      <c r="F233" s="31">
        <v>500</v>
      </c>
    </row>
    <row r="234" spans="1:6">
      <c r="A234" s="14"/>
      <c r="B234" s="20" t="s">
        <v>65</v>
      </c>
      <c r="C234" s="19"/>
      <c r="D234" s="19"/>
      <c r="E234" s="19"/>
      <c r="F234" s="31">
        <v>500</v>
      </c>
    </row>
    <row r="235" spans="1:6">
      <c r="A235" s="14"/>
      <c r="B235" s="20" t="s">
        <v>66</v>
      </c>
      <c r="C235" s="19"/>
      <c r="D235" s="19"/>
      <c r="E235" s="19"/>
      <c r="F235" s="31">
        <v>500</v>
      </c>
    </row>
    <row r="236" spans="1:6">
      <c r="A236" s="14"/>
      <c r="B236" s="20" t="s">
        <v>67</v>
      </c>
      <c r="C236" s="19"/>
      <c r="D236" s="19"/>
      <c r="E236" s="19"/>
      <c r="F236" s="31">
        <v>435.5</v>
      </c>
    </row>
    <row r="237" spans="1:6">
      <c r="A237" s="14"/>
      <c r="B237" s="20" t="s">
        <v>68</v>
      </c>
      <c r="C237" s="19"/>
      <c r="D237" s="19"/>
      <c r="E237" s="19"/>
      <c r="F237" s="31">
        <v>500</v>
      </c>
    </row>
    <row r="238" spans="1:6">
      <c r="A238" s="14"/>
      <c r="B238" s="20" t="s">
        <v>69</v>
      </c>
      <c r="C238" s="19"/>
      <c r="D238" s="19"/>
      <c r="E238" s="19"/>
      <c r="F238" s="31">
        <v>354.9</v>
      </c>
    </row>
    <row r="239" spans="1:6">
      <c r="A239" s="14"/>
      <c r="B239" s="20" t="s">
        <v>70</v>
      </c>
      <c r="C239" s="19"/>
      <c r="D239" s="19"/>
      <c r="E239" s="19"/>
      <c r="F239" s="31">
        <v>483.9</v>
      </c>
    </row>
    <row r="240" spans="1:6">
      <c r="A240" s="14"/>
      <c r="B240" s="20" t="s">
        <v>71</v>
      </c>
      <c r="C240" s="19"/>
      <c r="D240" s="19"/>
      <c r="E240" s="19"/>
      <c r="F240" s="31">
        <v>225.9</v>
      </c>
    </row>
    <row r="241" spans="1:6">
      <c r="A241" s="14"/>
      <c r="B241" s="20" t="s">
        <v>72</v>
      </c>
      <c r="C241" s="19"/>
      <c r="D241" s="19"/>
      <c r="E241" s="19"/>
      <c r="F241" s="31">
        <v>725.9</v>
      </c>
    </row>
    <row r="242" spans="1:6" ht="13.5" customHeight="1">
      <c r="A242" s="14"/>
      <c r="B242" s="20"/>
      <c r="C242" s="61"/>
      <c r="D242" s="61"/>
      <c r="E242" s="61"/>
      <c r="F242" s="31"/>
    </row>
    <row r="243" spans="1:6" ht="13.5" customHeight="1">
      <c r="A243" s="75" t="s">
        <v>11</v>
      </c>
      <c r="B243" s="76" t="s">
        <v>14</v>
      </c>
      <c r="C243" s="73"/>
      <c r="D243" s="73"/>
      <c r="E243" s="73"/>
      <c r="F243" s="77">
        <f>+F245</f>
        <v>264</v>
      </c>
    </row>
    <row r="244" spans="1:6" ht="13.5" customHeight="1">
      <c r="A244" s="14"/>
      <c r="B244" s="20"/>
      <c r="C244" s="61"/>
      <c r="D244" s="61"/>
      <c r="E244" s="61"/>
      <c r="F244" s="31"/>
    </row>
    <row r="245" spans="1:6" ht="13.5" customHeight="1">
      <c r="A245" s="14"/>
      <c r="B245" s="20" t="s">
        <v>195</v>
      </c>
      <c r="C245" s="61"/>
      <c r="D245" s="61"/>
      <c r="E245" s="61"/>
      <c r="F245" s="31">
        <v>264</v>
      </c>
    </row>
    <row r="246" spans="1:6" ht="13.5" customHeight="1">
      <c r="A246" s="14"/>
      <c r="B246" s="20" t="s">
        <v>39</v>
      </c>
      <c r="C246" s="61"/>
      <c r="D246" s="61"/>
      <c r="E246" s="61"/>
      <c r="F246" s="31"/>
    </row>
    <row r="247" spans="1:6" ht="13.5" customHeight="1">
      <c r="A247" s="14"/>
      <c r="B247" s="20" t="s">
        <v>29</v>
      </c>
      <c r="C247" s="61"/>
      <c r="D247" s="61"/>
      <c r="E247" s="61"/>
      <c r="F247" s="31"/>
    </row>
    <row r="248" spans="1:6" ht="13.5" customHeight="1">
      <c r="A248" s="14"/>
      <c r="B248" s="20" t="s">
        <v>7</v>
      </c>
      <c r="C248" s="61"/>
      <c r="D248" s="61"/>
      <c r="E248" s="61"/>
      <c r="F248" s="31"/>
    </row>
    <row r="249" spans="1:6" ht="13.5" customHeight="1">
      <c r="A249" s="14"/>
      <c r="B249" s="20" t="s">
        <v>40</v>
      </c>
      <c r="C249" s="61"/>
      <c r="D249" s="61"/>
      <c r="E249" s="61"/>
      <c r="F249" s="31"/>
    </row>
    <row r="250" spans="1:6" ht="12.75" customHeight="1">
      <c r="A250" s="14"/>
      <c r="B250" s="19"/>
      <c r="C250" s="19"/>
      <c r="D250" s="19"/>
      <c r="E250" s="19"/>
      <c r="F250" s="12"/>
    </row>
    <row r="251" spans="1:6" ht="15.75" customHeight="1">
      <c r="A251" s="7" t="s">
        <v>5</v>
      </c>
      <c r="B251" s="87" t="s">
        <v>55</v>
      </c>
      <c r="C251" s="87"/>
      <c r="D251" s="87"/>
      <c r="E251" s="87"/>
      <c r="F251" s="78">
        <f>+F253+F259</f>
        <v>1037</v>
      </c>
    </row>
    <row r="252" spans="1:6" ht="17.25" customHeight="1">
      <c r="A252" s="14"/>
      <c r="B252" s="61"/>
      <c r="C252" s="61"/>
      <c r="D252" s="61"/>
      <c r="E252" s="61"/>
      <c r="F252" s="12"/>
    </row>
    <row r="253" spans="1:6" ht="16.5" customHeight="1">
      <c r="A253" s="14"/>
      <c r="B253" s="61" t="s">
        <v>189</v>
      </c>
      <c r="C253" s="61"/>
      <c r="D253" s="61"/>
      <c r="E253" s="61"/>
      <c r="F253" s="12">
        <v>750</v>
      </c>
    </row>
    <row r="254" spans="1:6" ht="15.75" customHeight="1">
      <c r="A254" s="14"/>
      <c r="B254" s="61" t="s">
        <v>190</v>
      </c>
      <c r="C254" s="61"/>
      <c r="D254" s="61"/>
      <c r="E254" s="61"/>
      <c r="F254" s="12"/>
    </row>
    <row r="255" spans="1:6" ht="13.5" customHeight="1">
      <c r="A255" s="14"/>
      <c r="B255" s="20" t="s">
        <v>191</v>
      </c>
      <c r="C255" s="61"/>
      <c r="D255" s="61"/>
      <c r="E255" s="61"/>
      <c r="F255" s="12"/>
    </row>
    <row r="256" spans="1:6" ht="18" customHeight="1">
      <c r="A256" s="14"/>
      <c r="B256" s="20" t="s">
        <v>192</v>
      </c>
      <c r="C256" s="61"/>
      <c r="D256" s="61"/>
      <c r="E256" s="61"/>
      <c r="F256" s="12"/>
    </row>
    <row r="257" spans="1:6" ht="15" customHeight="1">
      <c r="A257" s="14"/>
      <c r="B257" s="20" t="s">
        <v>193</v>
      </c>
      <c r="C257" s="61"/>
      <c r="D257" s="61"/>
      <c r="E257" s="61"/>
      <c r="F257" s="12"/>
    </row>
    <row r="258" spans="1:6" ht="15" customHeight="1">
      <c r="A258" s="14"/>
      <c r="B258" s="61"/>
      <c r="C258" s="61"/>
      <c r="D258" s="61"/>
      <c r="E258" s="61"/>
      <c r="F258" s="12"/>
    </row>
    <row r="259" spans="1:6" ht="15" customHeight="1">
      <c r="A259" s="14"/>
      <c r="B259" s="20" t="s">
        <v>200</v>
      </c>
      <c r="C259" s="61"/>
      <c r="D259" s="61"/>
      <c r="E259" s="61"/>
      <c r="F259" s="12">
        <v>287</v>
      </c>
    </row>
    <row r="260" spans="1:6" ht="15" customHeight="1">
      <c r="A260" s="14"/>
      <c r="B260" s="20" t="s">
        <v>201</v>
      </c>
      <c r="C260" s="61"/>
      <c r="D260" s="61"/>
      <c r="E260" s="61"/>
      <c r="F260" s="12"/>
    </row>
    <row r="261" spans="1:6" ht="15" customHeight="1">
      <c r="A261" s="14"/>
      <c r="B261" s="20" t="s">
        <v>202</v>
      </c>
      <c r="C261" s="61"/>
      <c r="D261" s="61"/>
      <c r="E261" s="61"/>
      <c r="F261" s="12"/>
    </row>
    <row r="262" spans="1:6" ht="15" customHeight="1">
      <c r="A262" s="14"/>
      <c r="B262" s="20" t="s">
        <v>203</v>
      </c>
      <c r="C262" s="61"/>
      <c r="D262" s="61"/>
      <c r="E262" s="61"/>
      <c r="F262" s="12"/>
    </row>
    <row r="263" spans="1:6" ht="15" customHeight="1">
      <c r="A263" s="14"/>
      <c r="B263" s="20" t="s">
        <v>204</v>
      </c>
      <c r="C263" s="61"/>
      <c r="D263" s="61"/>
      <c r="E263" s="61"/>
      <c r="F263" s="12"/>
    </row>
    <row r="264" spans="1:6" ht="15" customHeight="1" thickBot="1">
      <c r="A264" s="14"/>
      <c r="B264" s="61"/>
      <c r="C264" s="61"/>
      <c r="D264" s="61"/>
      <c r="E264" s="61"/>
      <c r="F264" s="12"/>
    </row>
    <row r="265" spans="1:6" ht="15.75" thickBot="1">
      <c r="B265" s="82" t="s">
        <v>46</v>
      </c>
      <c r="C265" s="83"/>
      <c r="D265" s="83"/>
      <c r="E265" s="92"/>
      <c r="F265" s="32">
        <f>+F251+F243+F226+F222+F223+F224</f>
        <v>21411.53</v>
      </c>
    </row>
    <row r="266" spans="1:6">
      <c r="B266" s="65"/>
      <c r="C266" s="65"/>
      <c r="D266" s="65"/>
      <c r="E266" s="65"/>
    </row>
    <row r="267" spans="1:6" ht="15.75">
      <c r="A267" s="5" t="s">
        <v>15</v>
      </c>
      <c r="B267" s="3"/>
    </row>
    <row r="268" spans="1:6" ht="15">
      <c r="A268" s="6" t="s">
        <v>32</v>
      </c>
      <c r="B268" s="33"/>
      <c r="C268" s="33"/>
      <c r="F268" s="34"/>
    </row>
    <row r="269" spans="1:6" ht="15">
      <c r="A269" s="6" t="s">
        <v>23</v>
      </c>
      <c r="B269" s="33"/>
      <c r="C269" s="33"/>
    </row>
    <row r="271" spans="1:6">
      <c r="A271" s="7" t="s">
        <v>24</v>
      </c>
      <c r="B271" s="106" t="s">
        <v>20</v>
      </c>
      <c r="C271" s="107"/>
      <c r="D271" s="107"/>
      <c r="E271" s="108"/>
      <c r="F271" s="10">
        <v>15055.01</v>
      </c>
    </row>
    <row r="272" spans="1:6">
      <c r="A272" s="7" t="s">
        <v>0</v>
      </c>
      <c r="B272" s="106" t="s">
        <v>2</v>
      </c>
      <c r="C272" s="107"/>
      <c r="D272" s="107"/>
      <c r="E272" s="108"/>
      <c r="F272" s="29">
        <v>2628.63</v>
      </c>
    </row>
    <row r="273" spans="1:6">
      <c r="A273" s="7" t="s">
        <v>1</v>
      </c>
      <c r="B273" s="106" t="s">
        <v>3</v>
      </c>
      <c r="C273" s="107"/>
      <c r="D273" s="107"/>
      <c r="E273" s="108"/>
      <c r="F273" s="10">
        <v>177.39</v>
      </c>
    </row>
    <row r="274" spans="1:6" ht="15">
      <c r="A274" s="7" t="s">
        <v>4</v>
      </c>
      <c r="B274" s="89" t="s">
        <v>25</v>
      </c>
      <c r="C274" s="90"/>
      <c r="D274" s="90"/>
      <c r="E274" s="91"/>
      <c r="F274" s="35">
        <f>SUM(F275:F302)</f>
        <v>22961.439999999999</v>
      </c>
    </row>
    <row r="275" spans="1:6" ht="15">
      <c r="B275" s="36" t="s">
        <v>74</v>
      </c>
      <c r="C275" s="21"/>
      <c r="D275" s="37"/>
      <c r="E275" s="21"/>
      <c r="F275" s="68">
        <v>800</v>
      </c>
    </row>
    <row r="276" spans="1:6" ht="15">
      <c r="B276" s="36" t="s">
        <v>75</v>
      </c>
      <c r="C276" s="21"/>
      <c r="D276" s="37"/>
      <c r="E276" s="21"/>
      <c r="F276" s="68">
        <v>4907.6000000000004</v>
      </c>
    </row>
    <row r="277" spans="1:6" ht="15">
      <c r="B277" s="36" t="s">
        <v>76</v>
      </c>
      <c r="C277" s="21"/>
      <c r="D277" s="37"/>
      <c r="E277" s="21"/>
      <c r="F277" s="68">
        <v>1000</v>
      </c>
    </row>
    <row r="278" spans="1:6" ht="15">
      <c r="B278" s="36" t="s">
        <v>77</v>
      </c>
      <c r="C278" s="21"/>
      <c r="D278" s="37"/>
      <c r="E278" s="21"/>
      <c r="F278" s="68">
        <v>368.84</v>
      </c>
    </row>
    <row r="279" spans="1:6" ht="15">
      <c r="B279" s="36" t="s">
        <v>78</v>
      </c>
      <c r="C279" s="21"/>
      <c r="D279" s="37"/>
      <c r="E279" s="21"/>
      <c r="F279" s="68">
        <v>90</v>
      </c>
    </row>
    <row r="280" spans="1:6" ht="15">
      <c r="B280" s="36" t="s">
        <v>79</v>
      </c>
      <c r="C280" s="21"/>
      <c r="D280" s="37"/>
      <c r="E280" s="21"/>
      <c r="F280" s="68">
        <v>184.42</v>
      </c>
    </row>
    <row r="281" spans="1:6" ht="15">
      <c r="B281" s="36" t="s">
        <v>80</v>
      </c>
      <c r="C281" s="21"/>
      <c r="D281" s="37"/>
      <c r="E281" s="21"/>
      <c r="F281" s="68">
        <v>368.84</v>
      </c>
    </row>
    <row r="282" spans="1:6" ht="15">
      <c r="B282" s="36" t="s">
        <v>81</v>
      </c>
      <c r="C282" s="21"/>
      <c r="D282" s="37"/>
      <c r="E282" s="21"/>
      <c r="F282" s="68">
        <v>1000</v>
      </c>
    </row>
    <row r="283" spans="1:6" ht="15">
      <c r="B283" s="36" t="s">
        <v>82</v>
      </c>
      <c r="C283" s="21"/>
      <c r="D283" s="37"/>
      <c r="E283" s="21"/>
      <c r="F283" s="68">
        <v>160.5</v>
      </c>
    </row>
    <row r="284" spans="1:6" ht="15">
      <c r="B284" s="36" t="s">
        <v>101</v>
      </c>
      <c r="C284" s="21"/>
      <c r="D284" s="37"/>
      <c r="E284" s="21"/>
      <c r="F284" s="68">
        <v>368.84</v>
      </c>
    </row>
    <row r="285" spans="1:6" ht="15">
      <c r="B285" s="36" t="s">
        <v>84</v>
      </c>
      <c r="C285" s="21"/>
      <c r="D285" s="37"/>
      <c r="E285" s="21"/>
      <c r="F285" s="68">
        <v>1000</v>
      </c>
    </row>
    <row r="286" spans="1:6" ht="15">
      <c r="B286" s="36" t="s">
        <v>85</v>
      </c>
      <c r="C286" s="21"/>
      <c r="D286" s="37"/>
      <c r="E286" s="21"/>
      <c r="F286" s="68">
        <v>2016.4</v>
      </c>
    </row>
    <row r="287" spans="1:6" ht="15">
      <c r="B287" s="36" t="s">
        <v>86</v>
      </c>
      <c r="C287" s="21"/>
      <c r="D287" s="37"/>
      <c r="E287" s="21"/>
      <c r="F287" s="68">
        <v>184.42</v>
      </c>
    </row>
    <row r="288" spans="1:6" ht="15">
      <c r="B288" s="36" t="s">
        <v>87</v>
      </c>
      <c r="C288" s="21"/>
      <c r="D288" s="37"/>
      <c r="E288" s="21"/>
      <c r="F288" s="68">
        <v>110</v>
      </c>
    </row>
    <row r="289" spans="1:6" ht="15">
      <c r="B289" s="36" t="s">
        <v>88</v>
      </c>
      <c r="C289" s="21"/>
      <c r="D289" s="37"/>
      <c r="E289" s="21"/>
      <c r="F289" s="68">
        <v>184.42</v>
      </c>
    </row>
    <row r="290" spans="1:6" ht="15">
      <c r="B290" s="36" t="s">
        <v>89</v>
      </c>
      <c r="C290" s="21"/>
      <c r="D290" s="37"/>
      <c r="E290" s="21"/>
      <c r="F290" s="68">
        <v>1000</v>
      </c>
    </row>
    <row r="291" spans="1:6" ht="15">
      <c r="B291" s="36" t="s">
        <v>90</v>
      </c>
      <c r="C291" s="21"/>
      <c r="D291" s="37"/>
      <c r="E291" s="21"/>
      <c r="F291" s="68">
        <v>871</v>
      </c>
    </row>
    <row r="292" spans="1:6" ht="15">
      <c r="B292" s="36" t="s">
        <v>91</v>
      </c>
      <c r="C292" s="21"/>
      <c r="D292" s="37"/>
      <c r="E292" s="21"/>
      <c r="F292" s="68">
        <v>354.9</v>
      </c>
    </row>
    <row r="293" spans="1:6" ht="15">
      <c r="B293" s="36" t="s">
        <v>92</v>
      </c>
      <c r="C293" s="21"/>
      <c r="D293" s="37"/>
      <c r="E293" s="21"/>
      <c r="F293" s="68">
        <v>368.84</v>
      </c>
    </row>
    <row r="294" spans="1:6" ht="15">
      <c r="B294" s="36" t="s">
        <v>93</v>
      </c>
      <c r="C294" s="21"/>
      <c r="D294" s="37"/>
      <c r="E294" s="21"/>
      <c r="F294" s="68">
        <v>1095</v>
      </c>
    </row>
    <row r="295" spans="1:6" ht="15">
      <c r="B295" s="36" t="s">
        <v>94</v>
      </c>
      <c r="C295" s="21"/>
      <c r="D295" s="37"/>
      <c r="E295" s="21"/>
      <c r="F295" s="68">
        <v>1000</v>
      </c>
    </row>
    <row r="296" spans="1:6" ht="15">
      <c r="B296" s="36" t="s">
        <v>95</v>
      </c>
      <c r="C296" s="21"/>
      <c r="D296" s="37"/>
      <c r="E296" s="21"/>
      <c r="F296" s="68">
        <v>1000</v>
      </c>
    </row>
    <row r="297" spans="1:6" ht="15">
      <c r="B297" s="36" t="s">
        <v>96</v>
      </c>
      <c r="C297" s="21"/>
      <c r="D297" s="37"/>
      <c r="E297" s="21"/>
      <c r="F297" s="68">
        <v>1000</v>
      </c>
    </row>
    <row r="298" spans="1:6" ht="15">
      <c r="B298" s="36" t="s">
        <v>97</v>
      </c>
      <c r="C298" s="21"/>
      <c r="D298" s="37"/>
      <c r="E298" s="21"/>
      <c r="F298" s="68">
        <v>248</v>
      </c>
    </row>
    <row r="299" spans="1:6" ht="15">
      <c r="B299" s="36" t="s">
        <v>98</v>
      </c>
      <c r="C299" s="21"/>
      <c r="D299" s="37"/>
      <c r="E299" s="21"/>
      <c r="F299" s="68">
        <v>1095</v>
      </c>
    </row>
    <row r="300" spans="1:6" ht="15">
      <c r="B300" s="36" t="s">
        <v>99</v>
      </c>
      <c r="C300" s="21"/>
      <c r="D300" s="37"/>
      <c r="E300" s="21"/>
      <c r="F300" s="68">
        <v>1000</v>
      </c>
    </row>
    <row r="301" spans="1:6" ht="15">
      <c r="B301" s="36" t="s">
        <v>83</v>
      </c>
      <c r="C301" s="21"/>
      <c r="D301" s="37"/>
      <c r="E301" s="21"/>
      <c r="F301" s="68">
        <v>184.42</v>
      </c>
    </row>
    <row r="302" spans="1:6">
      <c r="B302" s="36" t="s">
        <v>100</v>
      </c>
      <c r="C302" s="37"/>
      <c r="D302" s="37"/>
      <c r="E302" s="37"/>
      <c r="F302" s="68">
        <v>1000</v>
      </c>
    </row>
    <row r="303" spans="1:6">
      <c r="B303" s="36"/>
      <c r="C303" s="37"/>
      <c r="D303" s="37"/>
      <c r="E303" s="37"/>
      <c r="F303" s="68"/>
    </row>
    <row r="304" spans="1:6">
      <c r="A304" s="75" t="s">
        <v>11</v>
      </c>
      <c r="B304" s="76" t="s">
        <v>14</v>
      </c>
      <c r="C304" s="80"/>
      <c r="D304" s="80"/>
      <c r="E304" s="80"/>
      <c r="F304" s="81">
        <f>+F306+F312</f>
        <v>420</v>
      </c>
    </row>
    <row r="305" spans="1:6">
      <c r="A305" s="14"/>
      <c r="B305" s="20"/>
      <c r="C305" s="37"/>
      <c r="D305" s="37"/>
      <c r="E305" s="37"/>
      <c r="F305" s="68"/>
    </row>
    <row r="306" spans="1:6">
      <c r="A306" s="14"/>
      <c r="B306" s="61" t="s">
        <v>194</v>
      </c>
      <c r="C306" s="37"/>
      <c r="D306" s="37"/>
      <c r="E306" s="37"/>
      <c r="F306" s="68">
        <v>156</v>
      </c>
    </row>
    <row r="307" spans="1:6">
      <c r="A307" s="14"/>
      <c r="B307" s="61" t="s">
        <v>33</v>
      </c>
      <c r="C307" s="37"/>
      <c r="D307" s="37"/>
      <c r="E307" s="37"/>
      <c r="F307" s="68"/>
    </row>
    <row r="308" spans="1:6">
      <c r="A308" s="14"/>
      <c r="B308" s="61" t="s">
        <v>34</v>
      </c>
      <c r="C308" s="37"/>
      <c r="D308" s="37"/>
      <c r="E308" s="37"/>
      <c r="F308" s="68"/>
    </row>
    <row r="309" spans="1:6">
      <c r="A309" s="14"/>
      <c r="B309" s="20" t="s">
        <v>35</v>
      </c>
      <c r="C309" s="37"/>
      <c r="D309" s="37"/>
      <c r="E309" s="37"/>
      <c r="F309" s="68"/>
    </row>
    <row r="310" spans="1:6">
      <c r="A310" s="14"/>
      <c r="B310" s="20" t="s">
        <v>28</v>
      </c>
      <c r="C310" s="37"/>
      <c r="D310" s="37"/>
      <c r="E310" s="37"/>
      <c r="F310" s="68"/>
    </row>
    <row r="311" spans="1:6">
      <c r="A311" s="14"/>
      <c r="B311" s="20"/>
      <c r="C311" s="37"/>
      <c r="D311" s="37"/>
      <c r="E311" s="37"/>
      <c r="F311" s="68"/>
    </row>
    <row r="312" spans="1:6">
      <c r="B312" s="20" t="s">
        <v>195</v>
      </c>
      <c r="C312" s="37"/>
      <c r="D312" s="37"/>
      <c r="E312" s="37"/>
      <c r="F312" s="68">
        <v>264</v>
      </c>
    </row>
    <row r="313" spans="1:6">
      <c r="B313" s="20" t="s">
        <v>39</v>
      </c>
      <c r="C313" s="37"/>
      <c r="D313" s="37"/>
      <c r="E313" s="37"/>
      <c r="F313" s="68"/>
    </row>
    <row r="314" spans="1:6">
      <c r="B314" s="20" t="s">
        <v>29</v>
      </c>
      <c r="C314" s="37"/>
      <c r="D314" s="37"/>
      <c r="E314" s="37"/>
      <c r="F314" s="68"/>
    </row>
    <row r="315" spans="1:6">
      <c r="B315" s="20" t="s">
        <v>7</v>
      </c>
      <c r="C315" s="37"/>
      <c r="D315" s="37"/>
      <c r="E315" s="37"/>
      <c r="F315" s="68"/>
    </row>
    <row r="316" spans="1:6">
      <c r="B316" s="20" t="s">
        <v>40</v>
      </c>
      <c r="C316" s="37"/>
      <c r="D316" s="37"/>
      <c r="E316" s="37"/>
      <c r="F316" s="68"/>
    </row>
    <row r="317" spans="1:6">
      <c r="B317" s="20"/>
      <c r="C317" s="37"/>
      <c r="D317" s="37"/>
      <c r="E317" s="37"/>
      <c r="F317" s="68"/>
    </row>
    <row r="318" spans="1:6">
      <c r="A318" s="7" t="s">
        <v>5</v>
      </c>
      <c r="B318" s="87" t="s">
        <v>55</v>
      </c>
      <c r="C318" s="87"/>
      <c r="D318" s="87"/>
      <c r="E318" s="87"/>
      <c r="F318" s="81">
        <f>+F320+F326</f>
        <v>1037</v>
      </c>
    </row>
    <row r="319" spans="1:6" ht="9.75" customHeight="1">
      <c r="B319" s="36"/>
      <c r="C319" s="37"/>
      <c r="D319" s="37"/>
      <c r="E319" s="37"/>
      <c r="F319" s="68"/>
    </row>
    <row r="320" spans="1:6">
      <c r="B320" s="61" t="s">
        <v>189</v>
      </c>
      <c r="C320" s="37"/>
      <c r="D320" s="37"/>
      <c r="E320" s="37"/>
      <c r="F320" s="68">
        <v>750</v>
      </c>
    </row>
    <row r="321" spans="1:6">
      <c r="B321" s="61" t="s">
        <v>190</v>
      </c>
      <c r="C321" s="37"/>
      <c r="D321" s="37"/>
      <c r="E321" s="37"/>
      <c r="F321" s="68"/>
    </row>
    <row r="322" spans="1:6">
      <c r="B322" s="20" t="s">
        <v>191</v>
      </c>
      <c r="C322" s="37"/>
      <c r="D322" s="37"/>
      <c r="E322" s="37"/>
      <c r="F322" s="68"/>
    </row>
    <row r="323" spans="1:6">
      <c r="B323" s="20" t="s">
        <v>192</v>
      </c>
      <c r="C323" s="37"/>
      <c r="D323" s="37"/>
      <c r="E323" s="37"/>
      <c r="F323" s="68"/>
    </row>
    <row r="324" spans="1:6">
      <c r="B324" s="20" t="s">
        <v>193</v>
      </c>
      <c r="C324" s="37"/>
      <c r="D324" s="37"/>
      <c r="E324" s="37"/>
      <c r="F324" s="68"/>
    </row>
    <row r="325" spans="1:6">
      <c r="B325" s="36"/>
      <c r="C325" s="37"/>
      <c r="D325" s="37"/>
      <c r="E325" s="37"/>
      <c r="F325" s="68"/>
    </row>
    <row r="326" spans="1:6">
      <c r="B326" s="20" t="s">
        <v>200</v>
      </c>
      <c r="C326" s="37"/>
      <c r="D326" s="37"/>
      <c r="E326" s="37"/>
      <c r="F326" s="68">
        <v>287</v>
      </c>
    </row>
    <row r="327" spans="1:6">
      <c r="B327" s="20" t="s">
        <v>201</v>
      </c>
      <c r="C327" s="37"/>
      <c r="D327" s="37"/>
      <c r="E327" s="37"/>
      <c r="F327" s="68"/>
    </row>
    <row r="328" spans="1:6">
      <c r="B328" s="20" t="s">
        <v>202</v>
      </c>
      <c r="C328" s="37"/>
      <c r="D328" s="37"/>
      <c r="E328" s="37"/>
      <c r="F328" s="68"/>
    </row>
    <row r="329" spans="1:6">
      <c r="B329" s="20" t="s">
        <v>203</v>
      </c>
      <c r="C329" s="37"/>
      <c r="D329" s="37"/>
      <c r="E329" s="37"/>
      <c r="F329" s="68"/>
    </row>
    <row r="330" spans="1:6">
      <c r="B330" s="20" t="s">
        <v>204</v>
      </c>
      <c r="C330" s="37"/>
      <c r="D330" s="37"/>
      <c r="E330" s="37"/>
      <c r="F330" s="68"/>
    </row>
    <row r="331" spans="1:6" ht="13.5" customHeight="1" thickBot="1">
      <c r="B331" s="36"/>
      <c r="C331" s="37"/>
      <c r="D331" s="37"/>
      <c r="E331" s="37"/>
      <c r="F331" s="38"/>
    </row>
    <row r="332" spans="1:6" ht="15.75" thickBot="1">
      <c r="B332" s="82" t="s">
        <v>47</v>
      </c>
      <c r="C332" s="83"/>
      <c r="D332" s="83"/>
      <c r="E332" s="92"/>
      <c r="F332" s="32">
        <f>+F318+F304+F274+F271+F272+F273</f>
        <v>42279.469999999994</v>
      </c>
    </row>
    <row r="333" spans="1:6" ht="15">
      <c r="A333" s="65"/>
      <c r="B333" s="26"/>
      <c r="C333" s="26"/>
      <c r="D333" s="26"/>
      <c r="E333" s="26"/>
      <c r="F333" s="64"/>
    </row>
    <row r="334" spans="1:6" ht="15.75">
      <c r="A334" s="5" t="s">
        <v>16</v>
      </c>
      <c r="B334" s="3"/>
    </row>
    <row r="335" spans="1:6" ht="15">
      <c r="A335" s="6" t="s">
        <v>18</v>
      </c>
      <c r="B335" s="28"/>
    </row>
    <row r="337" spans="1:7">
      <c r="A337" s="7" t="s">
        <v>19</v>
      </c>
      <c r="B337" s="106" t="s">
        <v>20</v>
      </c>
      <c r="C337" s="107"/>
      <c r="D337" s="107"/>
      <c r="E337" s="108"/>
      <c r="F337" s="10">
        <v>8250.86</v>
      </c>
    </row>
    <row r="338" spans="1:7">
      <c r="A338" s="7" t="s">
        <v>0</v>
      </c>
      <c r="B338" s="106" t="s">
        <v>2</v>
      </c>
      <c r="C338" s="107"/>
      <c r="D338" s="107"/>
      <c r="E338" s="108"/>
      <c r="F338" s="10">
        <v>1440.58</v>
      </c>
    </row>
    <row r="339" spans="1:7">
      <c r="A339" s="7" t="s">
        <v>1</v>
      </c>
      <c r="B339" s="106" t="s">
        <v>3</v>
      </c>
      <c r="C339" s="107"/>
      <c r="D339" s="107"/>
      <c r="E339" s="108"/>
      <c r="F339" s="10">
        <v>202.15</v>
      </c>
    </row>
    <row r="340" spans="1:7" ht="15" thickBot="1">
      <c r="A340" s="7"/>
      <c r="B340" s="106"/>
      <c r="C340" s="107"/>
      <c r="D340" s="107"/>
      <c r="E340" s="108"/>
      <c r="F340" s="29"/>
    </row>
    <row r="341" spans="1:7" ht="15" thickBot="1">
      <c r="B341" s="85" t="s">
        <v>48</v>
      </c>
      <c r="C341" s="85"/>
      <c r="D341" s="85"/>
      <c r="E341" s="86"/>
      <c r="F341" s="13">
        <f>SUM(F337:F340)</f>
        <v>9893.59</v>
      </c>
    </row>
    <row r="342" spans="1:7" ht="10.5" customHeight="1" thickBot="1">
      <c r="B342" s="21"/>
      <c r="C342" s="21"/>
      <c r="D342" s="21"/>
      <c r="E342" s="21"/>
      <c r="F342" s="18"/>
    </row>
    <row r="343" spans="1:7" ht="24" customHeight="1" thickBot="1">
      <c r="A343" s="95" t="s">
        <v>44</v>
      </c>
      <c r="B343" s="96"/>
      <c r="C343" s="96"/>
      <c r="D343" s="96"/>
      <c r="E343" s="96"/>
      <c r="F343" s="96"/>
      <c r="G343" s="97"/>
    </row>
    <row r="344" spans="1:7" ht="19.5" customHeight="1" thickBot="1">
      <c r="A344" s="98" t="s">
        <v>164</v>
      </c>
      <c r="B344" s="99"/>
      <c r="C344" s="99"/>
      <c r="D344" s="100"/>
      <c r="E344" s="17">
        <f>+F341+F332+F265</f>
        <v>73584.59</v>
      </c>
      <c r="F344" s="15"/>
      <c r="G344" s="16"/>
    </row>
    <row r="345" spans="1:7">
      <c r="A345" s="14"/>
      <c r="B345" s="93"/>
      <c r="C345" s="93"/>
      <c r="D345" s="93"/>
      <c r="E345" s="93"/>
      <c r="F345" s="12"/>
      <c r="G345" s="11"/>
    </row>
    <row r="346" spans="1:7" ht="15" thickBot="1">
      <c r="A346" s="14"/>
      <c r="B346" s="20"/>
      <c r="C346" s="19"/>
      <c r="D346" s="19"/>
      <c r="E346" s="19"/>
      <c r="F346" s="12"/>
      <c r="G346" s="11"/>
    </row>
    <row r="347" spans="1:7" ht="19.5" thickBot="1">
      <c r="A347" s="95" t="s">
        <v>45</v>
      </c>
      <c r="B347" s="96"/>
      <c r="C347" s="96"/>
      <c r="D347" s="96"/>
      <c r="E347" s="96"/>
      <c r="F347" s="96"/>
      <c r="G347" s="97"/>
    </row>
    <row r="348" spans="1:7" ht="19.5" customHeight="1" thickBot="1">
      <c r="A348" s="98" t="s">
        <v>164</v>
      </c>
      <c r="B348" s="99"/>
      <c r="C348" s="99"/>
      <c r="D348" s="100"/>
      <c r="E348" s="17">
        <f>+E344+F215+E156</f>
        <v>228685.89</v>
      </c>
      <c r="F348" s="15"/>
      <c r="G348" s="16"/>
    </row>
    <row r="349" spans="1:7">
      <c r="A349" s="14"/>
      <c r="B349" s="20"/>
      <c r="C349" s="19"/>
      <c r="D349" s="19"/>
      <c r="E349" s="19"/>
      <c r="F349" s="12"/>
      <c r="G349" s="11"/>
    </row>
    <row r="350" spans="1:7" ht="24" customHeight="1">
      <c r="A350" s="88"/>
      <c r="B350" s="88"/>
      <c r="C350" s="88"/>
      <c r="D350" s="88"/>
      <c r="E350" s="88"/>
      <c r="F350" s="88"/>
      <c r="G350" s="88"/>
    </row>
    <row r="351" spans="1:7" ht="18.75">
      <c r="A351" s="88"/>
      <c r="B351" s="88"/>
      <c r="C351" s="88"/>
      <c r="D351" s="88"/>
      <c r="E351" s="56"/>
      <c r="F351" s="57"/>
      <c r="G351" s="57"/>
    </row>
    <row r="352" spans="1:7">
      <c r="A352" s="14"/>
      <c r="B352" s="19"/>
      <c r="C352" s="19"/>
      <c r="D352" s="19"/>
      <c r="E352" s="19"/>
      <c r="F352" s="12"/>
      <c r="G352" s="11"/>
    </row>
    <row r="353" spans="1:7">
      <c r="A353" s="14"/>
      <c r="B353" s="11"/>
      <c r="C353" s="11"/>
      <c r="D353" s="11"/>
      <c r="E353" s="11"/>
      <c r="F353" s="12"/>
      <c r="G353" s="11"/>
    </row>
    <row r="354" spans="1:7" ht="15">
      <c r="A354" s="11"/>
      <c r="B354" s="94"/>
      <c r="C354" s="94"/>
      <c r="D354" s="94"/>
      <c r="E354" s="94"/>
      <c r="F354" s="27"/>
      <c r="G354" s="11"/>
    </row>
    <row r="355" spans="1:7">
      <c r="A355" s="11"/>
      <c r="B355" s="11"/>
      <c r="C355" s="11"/>
      <c r="D355" s="11"/>
      <c r="E355" s="11"/>
      <c r="F355" s="11"/>
      <c r="G355" s="11"/>
    </row>
    <row r="356" spans="1:7">
      <c r="A356" s="11"/>
      <c r="B356" s="11"/>
      <c r="C356" s="11"/>
      <c r="D356" s="11"/>
      <c r="E356" s="11"/>
      <c r="F356" s="11"/>
      <c r="G356" s="11"/>
    </row>
    <row r="357" spans="1:7" ht="18.75">
      <c r="A357" s="88"/>
      <c r="B357" s="88"/>
      <c r="C357" s="88"/>
      <c r="D357" s="88"/>
      <c r="E357" s="88"/>
      <c r="F357" s="88"/>
      <c r="G357" s="88"/>
    </row>
    <row r="358" spans="1:7" ht="18.75">
      <c r="A358" s="88"/>
      <c r="B358" s="88"/>
      <c r="C358" s="88"/>
      <c r="D358" s="88"/>
      <c r="E358" s="56"/>
      <c r="F358" s="57"/>
      <c r="G358" s="57"/>
    </row>
    <row r="359" spans="1:7">
      <c r="A359" s="11"/>
      <c r="B359" s="11"/>
      <c r="C359" s="11"/>
      <c r="D359" s="11"/>
      <c r="E359" s="11"/>
      <c r="F359" s="11"/>
      <c r="G359" s="11"/>
    </row>
    <row r="360" spans="1:7">
      <c r="A360" s="11"/>
      <c r="B360" s="11"/>
      <c r="C360" s="11"/>
      <c r="D360" s="11"/>
      <c r="E360" s="11"/>
      <c r="F360" s="11"/>
      <c r="G360" s="11"/>
    </row>
    <row r="361" spans="1:7">
      <c r="A361" s="11"/>
      <c r="B361" s="11"/>
      <c r="C361" s="11"/>
      <c r="D361" s="11"/>
      <c r="E361" s="12"/>
      <c r="F361" s="11"/>
      <c r="G361" s="11"/>
    </row>
    <row r="362" spans="1:7">
      <c r="A362" s="11"/>
      <c r="B362" s="11"/>
      <c r="C362" s="11"/>
      <c r="D362" s="11"/>
      <c r="E362" s="12"/>
      <c r="F362" s="11"/>
      <c r="G362" s="11"/>
    </row>
    <row r="363" spans="1:7">
      <c r="A363" s="11"/>
      <c r="B363" s="11"/>
      <c r="C363" s="11"/>
      <c r="D363" s="11"/>
      <c r="E363" s="12"/>
      <c r="F363" s="11"/>
      <c r="G363" s="11"/>
    </row>
    <row r="364" spans="1:7">
      <c r="A364" s="11"/>
      <c r="B364" s="11"/>
      <c r="C364" s="11"/>
      <c r="D364" s="11"/>
      <c r="E364" s="11"/>
      <c r="F364" s="11"/>
      <c r="G364" s="11"/>
    </row>
    <row r="365" spans="1:7">
      <c r="A365" s="11"/>
      <c r="B365" s="11"/>
      <c r="C365" s="11"/>
      <c r="D365" s="11"/>
      <c r="E365" s="11"/>
      <c r="F365" s="11"/>
      <c r="G365" s="11"/>
    </row>
  </sheetData>
  <mergeCells count="40">
    <mergeCell ref="B273:E273"/>
    <mergeCell ref="B272:E272"/>
    <mergeCell ref="B222:E222"/>
    <mergeCell ref="A350:G350"/>
    <mergeCell ref="A348:D348"/>
    <mergeCell ref="B337:E337"/>
    <mergeCell ref="B338:E338"/>
    <mergeCell ref="B339:E339"/>
    <mergeCell ref="B340:E340"/>
    <mergeCell ref="B271:E271"/>
    <mergeCell ref="B265:E265"/>
    <mergeCell ref="B251:E251"/>
    <mergeCell ref="B318:E318"/>
    <mergeCell ref="A156:D156"/>
    <mergeCell ref="B85:E85"/>
    <mergeCell ref="A158:E158"/>
    <mergeCell ref="B160:E160"/>
    <mergeCell ref="B161:E161"/>
    <mergeCell ref="A155:G155"/>
    <mergeCell ref="B215:E215"/>
    <mergeCell ref="B341:E341"/>
    <mergeCell ref="B162:E162"/>
    <mergeCell ref="B166:E166"/>
    <mergeCell ref="A358:D358"/>
    <mergeCell ref="B274:E274"/>
    <mergeCell ref="B332:E332"/>
    <mergeCell ref="B345:E345"/>
    <mergeCell ref="B223:E223"/>
    <mergeCell ref="B224:E224"/>
    <mergeCell ref="A357:G357"/>
    <mergeCell ref="B354:E354"/>
    <mergeCell ref="A351:D351"/>
    <mergeCell ref="A347:G347"/>
    <mergeCell ref="A344:D344"/>
    <mergeCell ref="A343:G343"/>
    <mergeCell ref="B79:E79"/>
    <mergeCell ref="B89:E89"/>
    <mergeCell ref="B90:E90"/>
    <mergeCell ref="B91:E91"/>
    <mergeCell ref="B153:E153"/>
  </mergeCells>
  <pageMargins left="0.31496062992125984" right="0.31496062992125984" top="0.19685039370078741" bottom="0.19685039370078741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31.12.2018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premar</dc:creator>
  <cp:lastModifiedBy>Anna Mazur</cp:lastModifiedBy>
  <cp:lastPrinted>2019-02-22T12:18:05Z</cp:lastPrinted>
  <dcterms:created xsi:type="dcterms:W3CDTF">2016-01-16T17:00:49Z</dcterms:created>
  <dcterms:modified xsi:type="dcterms:W3CDTF">2019-04-10T06:55:55Z</dcterms:modified>
</cp:coreProperties>
</file>