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 activeTab="1"/>
  </bookViews>
  <sheets>
    <sheet name="Zał. nr 1" sheetId="2" r:id="rId1"/>
    <sheet name="zał nr 2" sheetId="1" r:id="rId2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_xlnm.Print_Titles" localSheetId="1">'zał nr 2'!$7:$7</definedName>
    <definedName name="_xlnm.Print_Titles" localSheetId="0">'Zał. nr 1'!$3:$3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95" i="1" l="1"/>
  <c r="G94" i="1" s="1"/>
  <c r="G93" i="1"/>
  <c r="G90" i="1"/>
  <c r="F97" i="1"/>
  <c r="F96" i="1"/>
  <c r="F94" i="1"/>
  <c r="F91" i="1" s="1"/>
  <c r="F90" i="1" s="1"/>
  <c r="F89" i="1" s="1"/>
  <c r="F92" i="1"/>
  <c r="G92" i="1"/>
  <c r="F80" i="1"/>
  <c r="G80" i="1"/>
  <c r="G79" i="1"/>
  <c r="G76" i="1"/>
  <c r="G74" i="1"/>
  <c r="G71" i="1"/>
  <c r="G68" i="1"/>
  <c r="G66" i="1"/>
  <c r="G63" i="1"/>
  <c r="G62" i="1"/>
  <c r="G61" i="1"/>
  <c r="G58" i="1"/>
  <c r="G56" i="1"/>
  <c r="G53" i="1"/>
  <c r="G52" i="1" s="1"/>
  <c r="G51" i="1" s="1"/>
  <c r="G50" i="1"/>
  <c r="G49" i="1"/>
  <c r="G47" i="1"/>
  <c r="G42" i="1"/>
  <c r="G39" i="1"/>
  <c r="G38" i="1" s="1"/>
  <c r="G37" i="1" s="1"/>
  <c r="G35" i="1"/>
  <c r="G33" i="1"/>
  <c r="G32" i="1" s="1"/>
  <c r="F31" i="1"/>
  <c r="G30" i="1"/>
  <c r="G27" i="1"/>
  <c r="G25" i="1"/>
  <c r="G24" i="1" s="1"/>
  <c r="G23" i="1"/>
  <c r="G22" i="1" s="1"/>
  <c r="G20" i="1"/>
  <c r="G16" i="1"/>
  <c r="G14" i="1"/>
  <c r="G13" i="1" s="1"/>
  <c r="G12" i="1"/>
  <c r="F11" i="1"/>
  <c r="F10" i="1" s="1"/>
  <c r="F9" i="1" s="1"/>
  <c r="G11" i="1"/>
  <c r="F13" i="1"/>
  <c r="F15" i="1"/>
  <c r="G15" i="1"/>
  <c r="F19" i="1"/>
  <c r="F18" i="1" s="1"/>
  <c r="G19" i="1"/>
  <c r="G18" i="1" s="1"/>
  <c r="F22" i="1"/>
  <c r="F24" i="1"/>
  <c r="F21" i="1" s="1"/>
  <c r="F26" i="1"/>
  <c r="G26" i="1"/>
  <c r="F29" i="1"/>
  <c r="F28" i="1" s="1"/>
  <c r="G29" i="1"/>
  <c r="G28" i="1" s="1"/>
  <c r="F32" i="1"/>
  <c r="F34" i="1"/>
  <c r="G34" i="1"/>
  <c r="F38" i="1"/>
  <c r="F37" i="1" s="1"/>
  <c r="G40" i="1"/>
  <c r="F41" i="1"/>
  <c r="F40" i="1" s="1"/>
  <c r="G41" i="1"/>
  <c r="F46" i="1"/>
  <c r="F45" i="1" s="1"/>
  <c r="F44" i="1" s="1"/>
  <c r="F43" i="1" s="1"/>
  <c r="G46" i="1"/>
  <c r="F48" i="1"/>
  <c r="G48" i="1"/>
  <c r="F52" i="1"/>
  <c r="F51" i="1" s="1"/>
  <c r="F55" i="1"/>
  <c r="F54" i="1" s="1"/>
  <c r="G55" i="1"/>
  <c r="F57" i="1"/>
  <c r="G57" i="1"/>
  <c r="F60" i="1"/>
  <c r="F59" i="1" s="1"/>
  <c r="F65" i="1"/>
  <c r="F64" i="1" s="1"/>
  <c r="G65" i="1"/>
  <c r="F67" i="1"/>
  <c r="G67" i="1"/>
  <c r="F69" i="1"/>
  <c r="F70" i="1"/>
  <c r="G70" i="1"/>
  <c r="G69" i="1" s="1"/>
  <c r="F73" i="1"/>
  <c r="G73" i="1"/>
  <c r="F75" i="1"/>
  <c r="F72" i="1" s="1"/>
  <c r="G75" i="1"/>
  <c r="F78" i="1"/>
  <c r="F77" i="1" s="1"/>
  <c r="G78" i="1"/>
  <c r="G77" i="1" s="1"/>
  <c r="E94" i="1"/>
  <c r="E92" i="1"/>
  <c r="E91" i="1"/>
  <c r="E90" i="1" s="1"/>
  <c r="E89" i="1" s="1"/>
  <c r="E87" i="1"/>
  <c r="E86" i="1"/>
  <c r="E84" i="1" s="1"/>
  <c r="E83" i="1" s="1"/>
  <c r="E78" i="1"/>
  <c r="E77" i="1" s="1"/>
  <c r="E75" i="1"/>
  <c r="E73" i="1"/>
  <c r="E72" i="1"/>
  <c r="E70" i="1"/>
  <c r="E69" i="1"/>
  <c r="E67" i="1"/>
  <c r="E65" i="1"/>
  <c r="E64" i="1" s="1"/>
  <c r="E60" i="1"/>
  <c r="E59" i="1" s="1"/>
  <c r="E57" i="1"/>
  <c r="E54" i="1" s="1"/>
  <c r="E55" i="1"/>
  <c r="E52" i="1"/>
  <c r="E51" i="1" s="1"/>
  <c r="E48" i="1"/>
  <c r="E46" i="1"/>
  <c r="E45" i="1"/>
  <c r="E44" i="1" s="1"/>
  <c r="E41" i="1"/>
  <c r="E40" i="1"/>
  <c r="E38" i="1"/>
  <c r="E37" i="1"/>
  <c r="E36" i="1" s="1"/>
  <c r="E34" i="1"/>
  <c r="E32" i="1"/>
  <c r="E29" i="1"/>
  <c r="E28" i="1"/>
  <c r="E26" i="1"/>
  <c r="E24" i="1"/>
  <c r="E22" i="1"/>
  <c r="E21" i="1"/>
  <c r="E19" i="1"/>
  <c r="E18" i="1"/>
  <c r="E15" i="1"/>
  <c r="E13" i="1"/>
  <c r="E11" i="1"/>
  <c r="G91" i="1" l="1"/>
  <c r="G89" i="1" s="1"/>
  <c r="G96" i="1" s="1"/>
  <c r="G97" i="1" s="1"/>
  <c r="G72" i="1"/>
  <c r="G64" i="1"/>
  <c r="G60" i="1"/>
  <c r="G59" i="1" s="1"/>
  <c r="G54" i="1"/>
  <c r="G45" i="1"/>
  <c r="G44" i="1" s="1"/>
  <c r="G43" i="1" s="1"/>
  <c r="G36" i="1"/>
  <c r="G31" i="1"/>
  <c r="G21" i="1"/>
  <c r="G10" i="1"/>
  <c r="G9" i="1" s="1"/>
  <c r="G17" i="1"/>
  <c r="F17" i="1"/>
  <c r="F8" i="1" s="1"/>
  <c r="F36" i="1"/>
  <c r="E31" i="1"/>
  <c r="E17" i="1"/>
  <c r="E96" i="1"/>
  <c r="E10" i="1"/>
  <c r="E9" i="1" s="1"/>
  <c r="E8" i="1"/>
  <c r="E50" i="1"/>
  <c r="E43" i="1" s="1"/>
  <c r="E80" i="1" s="1"/>
  <c r="E97" i="1" s="1"/>
  <c r="G8" i="1" l="1"/>
</calcChain>
</file>

<file path=xl/sharedStrings.xml><?xml version="1.0" encoding="utf-8"?>
<sst xmlns="http://schemas.openxmlformats.org/spreadsheetml/2006/main" count="2219" uniqueCount="356">
  <si>
    <t>ZESTAWIENIE PLANOWANYCH KWOT DOTACJI W 2019 ROKU</t>
  </si>
  <si>
    <t>Dotacje udzielone z budżetu Gminy  na zadania bieżące</t>
  </si>
  <si>
    <t>Dział</t>
  </si>
  <si>
    <t>Rozdział</t>
  </si>
  <si>
    <t>§</t>
  </si>
  <si>
    <t>Treść</t>
  </si>
  <si>
    <t>Plan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</si>
  <si>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</si>
  <si>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</si>
  <si>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</si>
  <si>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</si>
  <si>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</si>
  <si>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</si>
  <si>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</si>
  <si>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</si>
  <si>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</si>
  <si>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>2.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</si>
  <si>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</si>
  <si>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</si>
  <si>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</si>
  <si>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</si>
  <si>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Oświata i wychowanie</t>
  </si>
  <si>
    <t>Szkoły podstawowe</t>
  </si>
  <si>
    <t>Przedszkola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</si>
  <si>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</si>
  <si>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</si>
  <si>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</si>
  <si>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</si>
  <si>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</si>
  <si>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</si>
  <si>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</si>
  <si>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</si>
  <si>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</si>
  <si>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3.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</si>
  <si>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</si>
  <si>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</si>
  <si>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</si>
  <si>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</si>
  <si>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Pomoc społeczna</t>
  </si>
  <si>
    <t>Centra integracji społecznej</t>
  </si>
  <si>
    <t xml:space="preserve">II. </t>
  </si>
  <si>
    <t>Dotacje dla jednostek spoza sektora finansów publicznych</t>
  </si>
  <si>
    <t>1.</t>
  </si>
  <si>
    <t>Dotacja podmiotowa z budżetu dla niepublicznej jednostki systemu oświaty</t>
  </si>
  <si>
    <t>Dotacja celowa</t>
  </si>
  <si>
    <t>010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</si>
  <si>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</si>
  <si>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</si>
  <si>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</si>
  <si>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</si>
  <si>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</si>
  <si>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</si>
  <si>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</si>
  <si>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</si>
  <si>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</si>
  <si>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</si>
  <si>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</si>
  <si>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</si>
  <si>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</si>
  <si>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</si>
  <si>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</si>
  <si>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</si>
  <si>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</si>
  <si>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</si>
  <si>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</si>
  <si>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</si>
  <si>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</si>
  <si>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</si>
  <si>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</si>
  <si>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</si>
  <si>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 xml:space="preserve">Zmiana </t>
  </si>
  <si>
    <t>Plan 
po zmianie</t>
  </si>
  <si>
    <t>Rady Miejskiej w Rogoźnie</t>
  </si>
  <si>
    <t>z dnia .. stycznia 2019 roku</t>
  </si>
  <si>
    <t>Załącznik nr 2 do Uchwały nr V/  /2019</t>
  </si>
  <si>
    <t>Zmiany w planie wydatków Gminy Rogoźno na 2019 rok</t>
  </si>
  <si>
    <t>Załącznik nr 1 do Uchwały nr V/   /2019
Rady Miejskiej w Rogoźnie
z dnia .. stycznia 2019 roku</t>
  </si>
  <si>
    <t>Paragraf</t>
  </si>
  <si>
    <t>Przed zmianą</t>
  </si>
  <si>
    <t>Zmiana</t>
  </si>
  <si>
    <t>Po zmianie</t>
  </si>
  <si>
    <t/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</si>
  <si>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</si>
  <si>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</si>
  <si>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</si>
  <si>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</si>
  <si>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</si>
  <si>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</si>
  <si>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</si>
  <si>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4300</t>
  </si>
  <si>
    <t>Zakup usług pozostałych</t>
  </si>
  <si>
    <t>050</t>
  </si>
  <si>
    <t>Rybołówstwo i rybactwo</t>
  </si>
  <si>
    <t>05095</t>
  </si>
  <si>
    <t>4110</t>
  </si>
  <si>
    <t>Składki na ubezpieczenia społeczne</t>
  </si>
  <si>
    <t>4170</t>
  </si>
  <si>
    <t>Wynagrodzenia bezosobowe</t>
  </si>
  <si>
    <t>4210</t>
  </si>
  <si>
    <t>Zakup materiałów i wyposażenia</t>
  </si>
  <si>
    <t>4260</t>
  </si>
  <si>
    <t>Zakup energii</t>
  </si>
  <si>
    <t>600</t>
  </si>
  <si>
    <t>Transport i łączność</t>
  </si>
  <si>
    <t>60004</t>
  </si>
  <si>
    <t>2310</t>
  </si>
  <si>
    <t>Dotacje celowe przekazane gminie na zadania bieżące realizowane na podstawie porozumień (umów) między jednostkami samorządu terytorialnego</t>
  </si>
  <si>
    <t>60016</t>
  </si>
  <si>
    <t>Drogi publiczne gminne</t>
  </si>
  <si>
    <t>4270</t>
  </si>
  <si>
    <t>Zakup usług remontowych</t>
  </si>
  <si>
    <t>4430</t>
  </si>
  <si>
    <t>Różne opłaty i składki</t>
  </si>
  <si>
    <t>6050</t>
  </si>
  <si>
    <t>Wydatki inwestycyjne jednostek budżetowych</t>
  </si>
  <si>
    <t>630</t>
  </si>
  <si>
    <t>Turystyka</t>
  </si>
  <si>
    <t>63095</t>
  </si>
  <si>
    <t>700</t>
  </si>
  <si>
    <t>70001</t>
  </si>
  <si>
    <t>Zakłady gospodarki mieszkaniowej</t>
  </si>
  <si>
    <t>2650</t>
  </si>
  <si>
    <t>70005</t>
  </si>
  <si>
    <t>Gospodarka gruntami i nieruchomościami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</si>
  <si>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</si>
  <si>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</si>
  <si>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</si>
  <si>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</si>
  <si>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</si>
  <si>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</si>
  <si>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</si>
  <si>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</si>
  <si>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</si>
  <si>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</si>
  <si>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</si>
  <si>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</si>
  <si>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</si>
  <si>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</si>
  <si>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</si>
  <si>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</si>
  <si>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</si>
  <si>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</si>
  <si>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</si>
  <si>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</si>
  <si>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</si>
  <si>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</si>
  <si>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</si>
  <si>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</si>
  <si>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4120</t>
  </si>
  <si>
    <t>Składki na Fundusz Pracy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</si>
  <si>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</si>
  <si>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</si>
  <si>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</si>
  <si>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</si>
  <si>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</si>
  <si>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</si>
  <si>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</si>
  <si>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</si>
  <si>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</si>
  <si>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</si>
  <si>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75023</t>
  </si>
  <si>
    <t>Urzędy gmin (miast i miast na prawach powiatu)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</si>
  <si>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</si>
  <si>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</si>
  <si>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</si>
  <si>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</si>
  <si>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</si>
  <si>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</si>
  <si>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</si>
  <si>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</si>
  <si>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</si>
  <si>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</si>
  <si>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4390</t>
  </si>
  <si>
    <t>Zakup usług obejmujących wykonanie ekspertyz, analiz i opinii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</si>
  <si>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</si>
  <si>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</si>
  <si>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</si>
  <si>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</si>
  <si>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</si>
  <si>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</si>
  <si>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</si>
  <si>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</si>
  <si>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</si>
  <si>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</si>
  <si>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</si>
  <si>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</si>
  <si>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</si>
  <si>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</si>
  <si>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</si>
  <si>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</si>
  <si>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</si>
  <si>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</si>
  <si>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75412</t>
  </si>
  <si>
    <t>2820</t>
  </si>
  <si>
    <t>75414</t>
  </si>
  <si>
    <t>Obrona cywilna</t>
  </si>
  <si>
    <t>75415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</si>
  <si>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</si>
  <si>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</si>
  <si>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</si>
  <si>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</si>
  <si>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</si>
  <si>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</si>
  <si>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</si>
  <si>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</si>
  <si>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</si>
  <si>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</si>
  <si>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</si>
  <si>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</si>
  <si>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</si>
  <si>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</si>
  <si>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</si>
  <si>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</si>
  <si>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</si>
  <si>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</si>
  <si>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</si>
  <si>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80101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</si>
  <si>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</si>
  <si>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</si>
  <si>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</si>
  <si>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</si>
  <si>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</si>
  <si>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</si>
  <si>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80103</t>
  </si>
  <si>
    <t>Oddziały przedszkolne w szkołach podstawowych</t>
  </si>
  <si>
    <t>80104</t>
  </si>
  <si>
    <t>2540</t>
  </si>
  <si>
    <t>4220</t>
  </si>
  <si>
    <t>Zakup środków żywności</t>
  </si>
  <si>
    <t>80110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</si>
  <si>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</si>
  <si>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</si>
  <si>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</si>
  <si>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</si>
  <si>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</si>
  <si>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</si>
  <si>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</si>
  <si>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</si>
  <si>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</si>
  <si>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</si>
  <si>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</si>
  <si>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</si>
  <si>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80195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</si>
  <si>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</si>
  <si>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</si>
  <si>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2009</t>
  </si>
  <si>
    <t>4017</t>
  </si>
  <si>
    <t>4019</t>
  </si>
  <si>
    <t>4117</t>
  </si>
  <si>
    <t>4119</t>
  </si>
  <si>
    <t>4127</t>
  </si>
  <si>
    <t>4129</t>
  </si>
  <si>
    <t>4247</t>
  </si>
  <si>
    <t>4249</t>
  </si>
  <si>
    <t>851</t>
  </si>
  <si>
    <t>85153</t>
  </si>
  <si>
    <t>Zwalczanie narkomanii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</si>
  <si>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</si>
  <si>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</si>
  <si>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</si>
  <si>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</si>
  <si>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</t>
  </si>
  <si>
    <t>85202</t>
  </si>
  <si>
    <t>Domy pomocy społecznej</t>
  </si>
  <si>
    <t>85203</t>
  </si>
  <si>
    <t>Ośrodki wsparcia</t>
  </si>
  <si>
    <t>4530</t>
  </si>
  <si>
    <t>Podatek od towarów i usług (VAT).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</si>
  <si>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</si>
  <si>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</si>
  <si>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</si>
  <si>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</si>
  <si>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</si>
  <si>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</si>
  <si>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</si>
  <si>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</si>
  <si>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</si>
  <si>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</si>
  <si>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</si>
  <si>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</si>
  <si>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</si>
  <si>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</si>
  <si>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</si>
  <si>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</si>
  <si>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</si>
  <si>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</si>
  <si>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</si>
  <si>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</si>
  <si>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</si>
  <si>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</si>
  <si>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85232</t>
  </si>
  <si>
    <t>85295</t>
  </si>
  <si>
    <t>853</t>
  </si>
  <si>
    <t>85395</t>
  </si>
  <si>
    <t>4177</t>
  </si>
  <si>
    <t>4307</t>
  </si>
  <si>
    <t>854</t>
  </si>
  <si>
    <t>Edukacyjna opieka wychowawcza</t>
  </si>
  <si>
    <t>85401</t>
  </si>
  <si>
    <t>Świetlice szkolne</t>
  </si>
  <si>
    <t>85415</t>
  </si>
  <si>
    <t>Pomoc materialna dla uczniów o charakterze socjalnym</t>
  </si>
  <si>
    <t>3240</t>
  </si>
  <si>
    <t>Stypendia dla uczniów</t>
  </si>
  <si>
    <t>85416</t>
  </si>
  <si>
    <t>Pomoc materialna dla uczniów o charakterze motywacyjnym</t>
  </si>
  <si>
    <t>855</t>
  </si>
  <si>
    <t>Rodzina</t>
  </si>
  <si>
    <t>85501</t>
  </si>
  <si>
    <t>Świadczenie wychowawcze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</si>
  <si>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</si>
  <si>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</si>
  <si>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85502</t>
  </si>
  <si>
    <t>Świadczenia rodzinne, świadczenie z funduszu alimentacyjnego oraz składki na ubezpieczenia emerytalne i rentowe z ubezpieczenia społecznego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</si>
  <si>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</si>
  <si>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</si>
  <si>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</si>
  <si>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</si>
  <si>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</si>
  <si>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</si>
  <si>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</si>
  <si>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</si>
  <si>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</si>
  <si>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90001</t>
  </si>
  <si>
    <t>Gospodarka ściekowa i ochrona wód</t>
  </si>
  <si>
    <t>6230</t>
  </si>
  <si>
    <t>Dotacje celowe z budżetu na finansowanie lub dofinansowanie kosztów realizacji inwestycji i zakupów inwestycyjnych jednostek nie zaliczanych do sektora finansów publicznych</t>
  </si>
  <si>
    <t>90002</t>
  </si>
  <si>
    <t>Gospodarka odpadami komunalnymi</t>
  </si>
  <si>
    <t>90003</t>
  </si>
  <si>
    <t>Oczyszczanie miast i wsi</t>
  </si>
  <si>
    <t>90004</t>
  </si>
  <si>
    <t>Utrzymanie zieleni w miastach i gminach</t>
  </si>
  <si>
    <t>90005</t>
  </si>
  <si>
    <t>90013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</si>
  <si>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</si>
  <si>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</si>
  <si>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</si>
  <si>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</si>
  <si>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90026</t>
  </si>
  <si>
    <t>90095</t>
  </si>
  <si>
    <t>921</t>
  </si>
  <si>
    <t>92105</t>
  </si>
  <si>
    <t>92109</t>
  </si>
  <si>
    <t>2480</t>
  </si>
  <si>
    <t>92116</t>
  </si>
  <si>
    <t>92118</t>
  </si>
  <si>
    <t>92120</t>
  </si>
  <si>
    <t>2720</t>
  </si>
  <si>
    <t>92195</t>
  </si>
  <si>
    <t>926</t>
  </si>
  <si>
    <t>Kultura fizyczna</t>
  </si>
  <si>
    <t>92601</t>
  </si>
  <si>
    <t>Obiekty sportowe</t>
  </si>
  <si>
    <t>92695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</si>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</sst>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??"/>
    <numFmt numFmtId="165" formatCode="?????"/>
    <numFmt numFmtId="166" formatCode="????"/>
    <numFmt numFmtId="167" formatCode="#,##0.00;\-#,##0.0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1"/>
    </font>
    <font>
      <b/>
      <sz val="8"/>
      <name val="Arial"/>
      <family val="2"/>
      <charset val="238"/>
    </font>
    <font>
      <sz val="10"/>
      <name val="Arial"/>
      <family val="2"/>
      <charset val="1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b/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04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6">
    <xf numFmtId="0" fontId="0" fillId="0" borderId="0"/>
    <xf numFmtId="0" fontId="3" fillId="0" borderId="0"/>
    <xf numFmtId="0" fontId="3" fillId="0" borderId="0"/>
    <xf numFmtId="0" fontId="15" fillId="9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7" fillId="0" borderId="0"/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>
      <alignment vertical="top"/>
    </xf>
    <xf numFmtId="0" fontId="31" fillId="0" borderId="0"/>
    <xf numFmtId="0" fontId="32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>
      <alignment vertical="top"/>
    </xf>
    <xf numFmtId="0" fontId="1" fillId="0" borderId="0"/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>
      <alignment vertical="top"/>
    </xf>
  </cellStyleXfs>
  <cellXfs count="320">
    <xf numFmtId="0" fontId="0" fillId="0" borderId="0" xfId="0"/>
    <xf numFmtId="0" fontId="4" fillId="0" borderId="0" xfId="1" applyFont="1"/>
    <xf numFmtId="0" fontId="6" fillId="0" borderId="0" xfId="1" applyFont="1"/>
    <xf numFmtId="0" fontId="9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4" fillId="0" borderId="7" xfId="1" applyFont="1" applyBorder="1" applyAlignment="1">
      <alignment vertical="center" wrapText="1"/>
    </xf>
    <xf numFmtId="164" fontId="16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16" fillId="2" borderId="3" xfId="1" applyFont="1" applyFill="1" applyBorder="1" applyAlignment="1">
      <alignment horizontal="left" vertical="top" wrapText="1"/>
    </xf>
    <xf numFmtId="0" fontId="4" fillId="0" borderId="0" xfId="1" applyFont="1" applyAlignment="1">
      <alignment vertical="top"/>
    </xf>
    <xf numFmtId="165" fontId="9" fillId="3" borderId="1" xfId="1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vertical="top" wrapText="1"/>
    </xf>
    <xf numFmtId="0" fontId="9" fillId="3" borderId="3" xfId="1" applyFont="1" applyFill="1" applyBorder="1" applyAlignment="1">
      <alignment horizontal="left" vertical="top" wrapText="1"/>
    </xf>
    <xf numFmtId="0" fontId="4" fillId="0" borderId="9" xfId="1" applyFont="1" applyBorder="1" applyAlignment="1">
      <alignment vertical="top" wrapText="1"/>
    </xf>
    <xf numFmtId="166" fontId="9" fillId="0" borderId="2" xfId="1" applyNumberFormat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4" fillId="3" borderId="11" xfId="1" applyFont="1" applyFill="1" applyBorder="1" applyAlignment="1">
      <alignment vertical="top" wrapText="1"/>
    </xf>
    <xf numFmtId="0" fontId="9" fillId="3" borderId="12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vertical="center" wrapText="1"/>
    </xf>
    <xf numFmtId="0" fontId="17" fillId="4" borderId="14" xfId="1" applyFont="1" applyFill="1" applyBorder="1" applyAlignment="1">
      <alignment horizontal="left" vertical="center" wrapText="1"/>
    </xf>
    <xf numFmtId="0" fontId="18" fillId="4" borderId="15" xfId="1" applyFont="1" applyFill="1" applyBorder="1" applyAlignment="1">
      <alignment horizontal="left" vertical="center" wrapText="1"/>
    </xf>
    <xf numFmtId="0" fontId="17" fillId="4" borderId="15" xfId="1" applyFont="1" applyFill="1" applyBorder="1" applyAlignment="1">
      <alignment horizontal="left" vertical="center" wrapText="1"/>
    </xf>
    <xf numFmtId="0" fontId="4" fillId="5" borderId="15" xfId="1" applyFont="1" applyFill="1" applyBorder="1" applyAlignment="1">
      <alignment horizontal="left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top" wrapText="1"/>
    </xf>
    <xf numFmtId="0" fontId="9" fillId="0" borderId="20" xfId="1" applyFont="1" applyBorder="1" applyAlignment="1">
      <alignment horizontal="left" vertical="top" wrapText="1"/>
    </xf>
    <xf numFmtId="0" fontId="17" fillId="4" borderId="8" xfId="1" applyFont="1" applyFill="1" applyBorder="1" applyAlignment="1">
      <alignment horizontal="left" vertical="center" wrapText="1"/>
    </xf>
    <xf numFmtId="0" fontId="17" fillId="6" borderId="13" xfId="1" applyFont="1" applyFill="1" applyBorder="1" applyAlignment="1">
      <alignment horizontal="left" vertical="center" wrapText="1"/>
    </xf>
    <xf numFmtId="0" fontId="18" fillId="5" borderId="15" xfId="1" applyFont="1" applyFill="1" applyBorder="1" applyAlignment="1">
      <alignment horizontal="left" vertical="center" wrapText="1"/>
    </xf>
    <xf numFmtId="0" fontId="18" fillId="5" borderId="8" xfId="1" applyFont="1" applyFill="1" applyBorder="1" applyAlignment="1">
      <alignment horizontal="left" vertical="center" wrapText="1"/>
    </xf>
    <xf numFmtId="0" fontId="17" fillId="6" borderId="15" xfId="1" applyFont="1" applyFill="1" applyBorder="1" applyAlignment="1">
      <alignment horizontal="left" vertical="center" wrapText="1"/>
    </xf>
    <xf numFmtId="0" fontId="4" fillId="5" borderId="8" xfId="1" applyFont="1" applyFill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4" fillId="0" borderId="22" xfId="1" applyFont="1" applyBorder="1" applyAlignment="1">
      <alignment vertical="top" wrapText="1"/>
    </xf>
    <xf numFmtId="166" fontId="9" fillId="0" borderId="23" xfId="1" applyNumberFormat="1" applyFont="1" applyBorder="1" applyAlignment="1">
      <alignment horizontal="left"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166" fontId="9" fillId="0" borderId="24" xfId="1" applyNumberFormat="1" applyFont="1" applyBorder="1" applyAlignment="1">
      <alignment horizontal="left" vertical="top" wrapText="1"/>
    </xf>
    <xf numFmtId="0" fontId="9" fillId="0" borderId="25" xfId="1" applyFont="1" applyBorder="1" applyAlignment="1">
      <alignment horizontal="left" vertical="top" wrapText="1"/>
    </xf>
    <xf numFmtId="0" fontId="19" fillId="2" borderId="3" xfId="1" applyFont="1" applyFill="1" applyBorder="1" applyAlignment="1">
      <alignment horizontal="left" vertical="top" wrapText="1"/>
    </xf>
    <xf numFmtId="0" fontId="4" fillId="2" borderId="24" xfId="1" applyFont="1" applyFill="1" applyBorder="1" applyAlignment="1">
      <alignment vertical="top" wrapText="1"/>
    </xf>
    <xf numFmtId="166" fontId="9" fillId="2" borderId="26" xfId="1" applyNumberFormat="1" applyFont="1" applyFill="1" applyBorder="1" applyAlignment="1">
      <alignment horizontal="left" vertical="top" wrapText="1"/>
    </xf>
    <xf numFmtId="0" fontId="16" fillId="2" borderId="25" xfId="1" applyFont="1" applyFill="1" applyBorder="1" applyAlignment="1">
      <alignment horizontal="left" vertical="top" wrapText="1"/>
    </xf>
    <xf numFmtId="0" fontId="9" fillId="3" borderId="7" xfId="1" applyFont="1" applyFill="1" applyBorder="1" applyAlignment="1">
      <alignment horizontal="left" vertical="top" wrapText="1"/>
    </xf>
    <xf numFmtId="0" fontId="4" fillId="3" borderId="22" xfId="1" applyFont="1" applyFill="1" applyBorder="1" applyAlignment="1">
      <alignment horizontal="left" vertical="top" wrapText="1"/>
    </xf>
    <xf numFmtId="166" fontId="9" fillId="3" borderId="27" xfId="1" applyNumberFormat="1" applyFont="1" applyFill="1" applyBorder="1" applyAlignment="1">
      <alignment horizontal="left" vertical="top" wrapText="1"/>
    </xf>
    <xf numFmtId="0" fontId="9" fillId="3" borderId="20" xfId="1" applyFont="1" applyFill="1" applyBorder="1" applyAlignment="1">
      <alignment horizontal="left" vertical="top" wrapText="1"/>
    </xf>
    <xf numFmtId="0" fontId="4" fillId="0" borderId="29" xfId="1" applyFont="1" applyBorder="1" applyAlignment="1">
      <alignment vertical="top" wrapText="1"/>
    </xf>
    <xf numFmtId="166" fontId="9" fillId="0" borderId="30" xfId="1" applyNumberFormat="1" applyFont="1" applyBorder="1" applyAlignment="1">
      <alignment horizontal="left" vertical="top" wrapText="1"/>
    </xf>
    <xf numFmtId="0" fontId="9" fillId="0" borderId="28" xfId="1" applyFont="1" applyBorder="1" applyAlignment="1">
      <alignment horizontal="left" vertical="top" wrapText="1"/>
    </xf>
    <xf numFmtId="0" fontId="17" fillId="4" borderId="14" xfId="1" applyFont="1" applyFill="1" applyBorder="1" applyAlignment="1">
      <alignment horizontal="left" vertical="top" wrapText="1"/>
    </xf>
    <xf numFmtId="0" fontId="4" fillId="4" borderId="15" xfId="1" applyFont="1" applyFill="1" applyBorder="1" applyAlignment="1">
      <alignment vertical="top" wrapText="1"/>
    </xf>
    <xf numFmtId="166" fontId="9" fillId="4" borderId="15" xfId="1" applyNumberFormat="1" applyFont="1" applyFill="1" applyBorder="1" applyAlignment="1">
      <alignment horizontal="left" vertical="top" wrapText="1"/>
    </xf>
    <xf numFmtId="0" fontId="20" fillId="4" borderId="15" xfId="1" applyFont="1" applyFill="1" applyBorder="1" applyAlignment="1">
      <alignment horizontal="left" vertical="top" wrapText="1"/>
    </xf>
    <xf numFmtId="0" fontId="4" fillId="5" borderId="15" xfId="1" applyFont="1" applyFill="1" applyBorder="1" applyAlignment="1">
      <alignment horizontal="left" vertical="top" wrapText="1"/>
    </xf>
    <xf numFmtId="166" fontId="9" fillId="5" borderId="15" xfId="1" applyNumberFormat="1" applyFont="1" applyFill="1" applyBorder="1" applyAlignment="1">
      <alignment horizontal="left" vertical="top" wrapText="1"/>
    </xf>
    <xf numFmtId="0" fontId="20" fillId="5" borderId="15" xfId="1" applyFont="1" applyFill="1" applyBorder="1" applyAlignment="1">
      <alignment horizontal="left" vertical="top" wrapText="1"/>
    </xf>
    <xf numFmtId="0" fontId="4" fillId="0" borderId="15" xfId="1" applyFont="1" applyBorder="1" applyAlignment="1">
      <alignment vertical="top" wrapText="1"/>
    </xf>
    <xf numFmtId="166" fontId="9" fillId="0" borderId="15" xfId="1" applyNumberFormat="1" applyFont="1" applyBorder="1" applyAlignment="1">
      <alignment horizontal="left" vertical="top" wrapText="1"/>
    </xf>
    <xf numFmtId="0" fontId="9" fillId="0" borderId="15" xfId="1" applyFont="1" applyBorder="1" applyAlignment="1">
      <alignment horizontal="left" vertical="top" wrapText="1"/>
    </xf>
    <xf numFmtId="0" fontId="4" fillId="8" borderId="1" xfId="1" applyFont="1" applyFill="1" applyBorder="1" applyAlignment="1">
      <alignment horizontal="left" vertical="top" wrapText="1"/>
    </xf>
    <xf numFmtId="0" fontId="6" fillId="0" borderId="33" xfId="1" applyFont="1" applyFill="1" applyBorder="1" applyAlignment="1">
      <alignment vertical="center" wrapText="1"/>
    </xf>
    <xf numFmtId="164" fontId="16" fillId="2" borderId="9" xfId="1" applyNumberFormat="1" applyFont="1" applyFill="1" applyBorder="1" applyAlignment="1">
      <alignment horizontal="left" vertical="top" wrapText="1"/>
    </xf>
    <xf numFmtId="165" fontId="9" fillId="3" borderId="2" xfId="1" applyNumberFormat="1" applyFont="1" applyFill="1" applyBorder="1" applyAlignment="1">
      <alignment horizontal="left" vertical="top" wrapText="1"/>
    </xf>
    <xf numFmtId="0" fontId="4" fillId="0" borderId="2" xfId="1" applyFont="1" applyBorder="1" applyAlignment="1">
      <alignment vertical="top" wrapText="1"/>
    </xf>
    <xf numFmtId="0" fontId="6" fillId="0" borderId="7" xfId="1" applyFont="1" applyFill="1" applyBorder="1" applyAlignment="1">
      <alignment horizontal="left" vertical="center" wrapText="1"/>
    </xf>
    <xf numFmtId="164" fontId="16" fillId="2" borderId="1" xfId="1" quotePrefix="1" applyNumberFormat="1" applyFont="1" applyFill="1" applyBorder="1" applyAlignment="1">
      <alignment horizontal="left" vertical="top" wrapText="1"/>
    </xf>
    <xf numFmtId="165" fontId="9" fillId="3" borderId="1" xfId="1" quotePrefix="1" applyNumberFormat="1" applyFont="1" applyFill="1" applyBorder="1" applyAlignment="1">
      <alignment horizontal="left" vertical="top" wrapText="1"/>
    </xf>
    <xf numFmtId="166" fontId="9" fillId="0" borderId="11" xfId="1" applyNumberFormat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4" fontId="17" fillId="4" borderId="15" xfId="1" applyNumberFormat="1" applyFont="1" applyFill="1" applyBorder="1" applyAlignment="1">
      <alignment vertical="center"/>
    </xf>
    <xf numFmtId="0" fontId="4" fillId="5" borderId="35" xfId="1" applyFont="1" applyFill="1" applyBorder="1" applyAlignment="1">
      <alignment horizontal="left" vertical="center" wrapText="1"/>
    </xf>
    <xf numFmtId="0" fontId="4" fillId="5" borderId="36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top" wrapText="1"/>
    </xf>
    <xf numFmtId="0" fontId="9" fillId="0" borderId="37" xfId="1" applyFont="1" applyBorder="1" applyAlignment="1">
      <alignment horizontal="left" vertical="top" wrapText="1"/>
    </xf>
    <xf numFmtId="4" fontId="0" fillId="0" borderId="0" xfId="0" applyNumberFormat="1"/>
    <xf numFmtId="0" fontId="9" fillId="5" borderId="15" xfId="1" applyFont="1" applyFill="1" applyBorder="1" applyAlignment="1">
      <alignment horizontal="left" vertical="top" wrapText="1"/>
    </xf>
    <xf numFmtId="4" fontId="18" fillId="5" borderId="15" xfId="1" applyNumberFormat="1" applyFont="1" applyFill="1" applyBorder="1" applyAlignment="1">
      <alignment vertical="center"/>
    </xf>
    <xf numFmtId="0" fontId="8" fillId="4" borderId="15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vertical="center" wrapText="1"/>
    </xf>
    <xf numFmtId="0" fontId="4" fillId="5" borderId="38" xfId="1" applyFont="1" applyFill="1" applyBorder="1" applyAlignment="1">
      <alignment horizontal="left" vertical="center" wrapText="1"/>
    </xf>
    <xf numFmtId="0" fontId="6" fillId="0" borderId="39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left" vertical="top" wrapText="1"/>
    </xf>
    <xf numFmtId="0" fontId="6" fillId="0" borderId="4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6" fillId="2" borderId="7" xfId="1" applyNumberFormat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vertical="top" wrapText="1"/>
    </xf>
    <xf numFmtId="0" fontId="4" fillId="2" borderId="17" xfId="1" applyFont="1" applyFill="1" applyBorder="1" applyAlignment="1">
      <alignment vertical="top" wrapText="1"/>
    </xf>
    <xf numFmtId="0" fontId="16" fillId="2" borderId="7" xfId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left" vertical="top" wrapText="1"/>
    </xf>
    <xf numFmtId="165" fontId="9" fillId="3" borderId="21" xfId="1" applyNumberFormat="1" applyFont="1" applyFill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 wrapText="1"/>
    </xf>
    <xf numFmtId="0" fontId="4" fillId="0" borderId="19" xfId="1" applyFont="1" applyBorder="1" applyAlignment="1">
      <alignment vertical="top" wrapText="1"/>
    </xf>
    <xf numFmtId="0" fontId="17" fillId="4" borderId="15" xfId="1" applyFont="1" applyFill="1" applyBorder="1" applyAlignment="1">
      <alignment vertical="top" wrapText="1"/>
    </xf>
    <xf numFmtId="166" fontId="20" fillId="4" borderId="15" xfId="1" applyNumberFormat="1" applyFont="1" applyFill="1" applyBorder="1" applyAlignment="1">
      <alignment horizontal="left" vertical="top" wrapText="1"/>
    </xf>
    <xf numFmtId="0" fontId="17" fillId="4" borderId="24" xfId="1" applyFont="1" applyFill="1" applyBorder="1" applyAlignment="1">
      <alignment horizontal="left" vertical="top" wrapText="1"/>
    </xf>
    <xf numFmtId="166" fontId="20" fillId="4" borderId="26" xfId="1" applyNumberFormat="1" applyFont="1" applyFill="1" applyBorder="1" applyAlignment="1">
      <alignment horizontal="left" vertical="top" wrapText="1"/>
    </xf>
    <xf numFmtId="0" fontId="20" fillId="4" borderId="25" xfId="1" applyFont="1" applyFill="1" applyBorder="1" applyAlignment="1">
      <alignment horizontal="left" vertical="top" wrapText="1"/>
    </xf>
    <xf numFmtId="0" fontId="17" fillId="6" borderId="41" xfId="1" applyFont="1" applyFill="1" applyBorder="1" applyAlignment="1">
      <alignment vertical="top" wrapText="1"/>
    </xf>
    <xf numFmtId="0" fontId="18" fillId="5" borderId="24" xfId="1" applyFont="1" applyFill="1" applyBorder="1" applyAlignment="1">
      <alignment horizontal="left" vertical="top" wrapText="1"/>
    </xf>
    <xf numFmtId="166" fontId="21" fillId="5" borderId="26" xfId="1" applyNumberFormat="1" applyFont="1" applyFill="1" applyBorder="1" applyAlignment="1">
      <alignment horizontal="left" vertical="top" wrapText="1"/>
    </xf>
    <xf numFmtId="0" fontId="21" fillId="5" borderId="25" xfId="1" applyFont="1" applyFill="1" applyBorder="1" applyAlignment="1">
      <alignment horizontal="left" vertical="top" wrapText="1"/>
    </xf>
    <xf numFmtId="0" fontId="17" fillId="6" borderId="10" xfId="1" applyFont="1" applyFill="1" applyBorder="1" applyAlignment="1">
      <alignment vertical="top" wrapText="1"/>
    </xf>
    <xf numFmtId="0" fontId="18" fillId="6" borderId="24" xfId="1" applyFont="1" applyFill="1" applyBorder="1" applyAlignment="1">
      <alignment horizontal="left" vertical="top" wrapText="1"/>
    </xf>
    <xf numFmtId="0" fontId="4" fillId="5" borderId="24" xfId="1" applyFont="1" applyFill="1" applyBorder="1" applyAlignment="1">
      <alignment horizontal="left" vertical="top" wrapText="1"/>
    </xf>
    <xf numFmtId="166" fontId="9" fillId="5" borderId="26" xfId="1" applyNumberFormat="1" applyFont="1" applyFill="1" applyBorder="1" applyAlignment="1">
      <alignment horizontal="left" vertical="top" wrapText="1"/>
    </xf>
    <xf numFmtId="0" fontId="9" fillId="5" borderId="25" xfId="1" applyFont="1" applyFill="1" applyBorder="1" applyAlignment="1">
      <alignment horizontal="left" vertical="top" wrapText="1"/>
    </xf>
    <xf numFmtId="0" fontId="17" fillId="6" borderId="21" xfId="1" applyFont="1" applyFill="1" applyBorder="1" applyAlignment="1">
      <alignment vertical="top" wrapText="1"/>
    </xf>
    <xf numFmtId="166" fontId="9" fillId="0" borderId="42" xfId="1" applyNumberFormat="1" applyFont="1" applyBorder="1" applyAlignment="1">
      <alignment horizontal="left" vertical="top" wrapText="1"/>
    </xf>
    <xf numFmtId="0" fontId="9" fillId="0" borderId="13" xfId="1" applyFont="1" applyBorder="1" applyAlignment="1">
      <alignment horizontal="left" vertical="top" wrapText="1"/>
    </xf>
    <xf numFmtId="0" fontId="4" fillId="2" borderId="43" xfId="1" applyFont="1" applyFill="1" applyBorder="1" applyAlignment="1">
      <alignment vertical="top" wrapText="1"/>
    </xf>
    <xf numFmtId="0" fontId="4" fillId="2" borderId="44" xfId="1" applyFont="1" applyFill="1" applyBorder="1" applyAlignment="1">
      <alignment vertical="top" wrapText="1"/>
    </xf>
    <xf numFmtId="0" fontId="16" fillId="2" borderId="45" xfId="1" applyFont="1" applyFill="1" applyBorder="1" applyAlignment="1">
      <alignment horizontal="left" vertical="top" wrapText="1"/>
    </xf>
    <xf numFmtId="0" fontId="4" fillId="3" borderId="17" xfId="1" applyFont="1" applyFill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23" fillId="0" borderId="0" xfId="1" applyFont="1" applyAlignment="1">
      <alignment vertical="center"/>
    </xf>
    <xf numFmtId="0" fontId="6" fillId="0" borderId="49" xfId="1" applyFont="1" applyBorder="1" applyAlignment="1">
      <alignment vertical="center" wrapText="1"/>
    </xf>
    <xf numFmtId="0" fontId="6" fillId="0" borderId="18" xfId="1" applyFont="1" applyFill="1" applyBorder="1" applyAlignment="1">
      <alignment vertical="center" wrapText="1"/>
    </xf>
    <xf numFmtId="0" fontId="4" fillId="0" borderId="39" xfId="1" applyFont="1" applyFill="1" applyBorder="1" applyAlignment="1">
      <alignment horizontal="left" vertical="center" wrapText="1"/>
    </xf>
    <xf numFmtId="0" fontId="4" fillId="0" borderId="39" xfId="1" applyFont="1" applyFill="1" applyBorder="1" applyAlignment="1">
      <alignment horizontal="left" vertical="top" wrapText="1"/>
    </xf>
    <xf numFmtId="0" fontId="9" fillId="0" borderId="39" xfId="1" applyFont="1" applyBorder="1" applyAlignment="1">
      <alignment horizontal="left" vertical="top" wrapText="1"/>
    </xf>
    <xf numFmtId="0" fontId="4" fillId="2" borderId="10" xfId="1" applyFont="1" applyFill="1" applyBorder="1" applyAlignment="1">
      <alignment vertical="top" wrapText="1"/>
    </xf>
    <xf numFmtId="166" fontId="9" fillId="2" borderId="42" xfId="1" applyNumberFormat="1" applyFont="1" applyFill="1" applyBorder="1" applyAlignment="1">
      <alignment horizontal="left" vertical="top" wrapText="1"/>
    </xf>
    <xf numFmtId="0" fontId="16" fillId="2" borderId="13" xfId="1" applyFont="1" applyFill="1" applyBorder="1" applyAlignment="1">
      <alignment horizontal="left" vertical="top" wrapText="1"/>
    </xf>
    <xf numFmtId="0" fontId="19" fillId="7" borderId="13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 wrapText="1"/>
    </xf>
    <xf numFmtId="166" fontId="9" fillId="3" borderId="51" xfId="1" applyNumberFormat="1" applyFont="1" applyFill="1" applyBorder="1" applyAlignment="1">
      <alignment horizontal="left" vertical="top" wrapText="1"/>
    </xf>
    <xf numFmtId="0" fontId="19" fillId="7" borderId="16" xfId="1" applyFont="1" applyFill="1" applyBorder="1" applyAlignment="1">
      <alignment horizontal="left" vertical="top" wrapText="1"/>
    </xf>
    <xf numFmtId="166" fontId="9" fillId="0" borderId="19" xfId="1" applyNumberFormat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 wrapText="1"/>
    </xf>
    <xf numFmtId="0" fontId="13" fillId="0" borderId="52" xfId="1" applyFont="1" applyBorder="1" applyAlignment="1">
      <alignment horizontal="left" vertical="center"/>
    </xf>
    <xf numFmtId="4" fontId="17" fillId="0" borderId="54" xfId="1" applyNumberFormat="1" applyFont="1" applyBorder="1" applyAlignment="1">
      <alignment horizontal="right" vertical="center"/>
    </xf>
    <xf numFmtId="0" fontId="25" fillId="0" borderId="55" xfId="1" applyFont="1" applyBorder="1" applyAlignment="1">
      <alignment horizontal="left" vertical="center"/>
    </xf>
    <xf numFmtId="4" fontId="18" fillId="0" borderId="40" xfId="1" applyNumberFormat="1" applyFont="1" applyBorder="1" applyAlignment="1">
      <alignment horizontal="right" vertical="center"/>
    </xf>
    <xf numFmtId="0" fontId="26" fillId="4" borderId="15" xfId="1" applyFont="1" applyFill="1" applyBorder="1" applyAlignment="1">
      <alignment horizontal="left" vertical="center"/>
    </xf>
    <xf numFmtId="0" fontId="26" fillId="4" borderId="15" xfId="1" applyFont="1" applyFill="1" applyBorder="1" applyAlignment="1">
      <alignment horizontal="left" vertical="center" wrapText="1"/>
    </xf>
    <xf numFmtId="0" fontId="20" fillId="4" borderId="15" xfId="1" applyFont="1" applyFill="1" applyBorder="1" applyAlignment="1">
      <alignment horizontal="left" vertical="center" wrapText="1"/>
    </xf>
    <xf numFmtId="0" fontId="19" fillId="7" borderId="15" xfId="1" applyFont="1" applyFill="1" applyBorder="1" applyAlignment="1">
      <alignment horizontal="left" vertical="top" wrapText="1"/>
    </xf>
    <xf numFmtId="0" fontId="21" fillId="5" borderId="15" xfId="1" applyFont="1" applyFill="1" applyBorder="1" applyAlignment="1">
      <alignment horizontal="left" vertical="center" wrapText="1"/>
    </xf>
    <xf numFmtId="0" fontId="18" fillId="5" borderId="15" xfId="1" applyFont="1" applyFill="1" applyBorder="1" applyAlignment="1">
      <alignment horizontal="left" vertical="top" wrapText="1"/>
    </xf>
    <xf numFmtId="0" fontId="21" fillId="0" borderId="15" xfId="1" applyFont="1" applyBorder="1" applyAlignment="1">
      <alignment horizontal="left" vertical="center" wrapText="1"/>
    </xf>
    <xf numFmtId="0" fontId="4" fillId="0" borderId="57" xfId="1" applyFont="1" applyBorder="1" applyAlignment="1">
      <alignment horizontal="left" vertical="top" wrapText="1"/>
    </xf>
    <xf numFmtId="4" fontId="8" fillId="0" borderId="15" xfId="1" applyNumberFormat="1" applyFont="1" applyBorder="1" applyAlignment="1">
      <alignment vertical="center"/>
    </xf>
    <xf numFmtId="49" fontId="8" fillId="0" borderId="3" xfId="1" applyNumberFormat="1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right" vertical="center" wrapText="1"/>
    </xf>
    <xf numFmtId="4" fontId="15" fillId="0" borderId="33" xfId="1" applyNumberFormat="1" applyFont="1" applyBorder="1" applyAlignment="1">
      <alignment horizontal="right" vertical="center"/>
    </xf>
    <xf numFmtId="4" fontId="17" fillId="4" borderId="57" xfId="1" applyNumberFormat="1" applyFont="1" applyFill="1" applyBorder="1" applyAlignment="1">
      <alignment vertical="center"/>
    </xf>
    <xf numFmtId="4" fontId="18" fillId="0" borderId="7" xfId="1" applyNumberFormat="1" applyFont="1" applyBorder="1" applyAlignment="1">
      <alignment vertical="center"/>
    </xf>
    <xf numFmtId="4" fontId="17" fillId="4" borderId="7" xfId="1" applyNumberFormat="1" applyFont="1" applyFill="1" applyBorder="1" applyAlignment="1">
      <alignment horizontal="right" vertical="center"/>
    </xf>
    <xf numFmtId="4" fontId="18" fillId="5" borderId="7" xfId="1" applyNumberFormat="1" applyFont="1" applyFill="1" applyBorder="1" applyAlignment="1">
      <alignment horizontal="right" vertical="center"/>
    </xf>
    <xf numFmtId="4" fontId="18" fillId="6" borderId="7" xfId="1" applyNumberFormat="1" applyFont="1" applyFill="1" applyBorder="1" applyAlignment="1">
      <alignment horizontal="right" vertical="center"/>
    </xf>
    <xf numFmtId="4" fontId="18" fillId="5" borderId="7" xfId="1" applyNumberFormat="1" applyFont="1" applyFill="1" applyBorder="1" applyAlignment="1">
      <alignment vertical="center"/>
    </xf>
    <xf numFmtId="4" fontId="15" fillId="0" borderId="7" xfId="1" applyNumberFormat="1" applyFont="1" applyBorder="1" applyAlignment="1">
      <alignment vertical="center"/>
    </xf>
    <xf numFmtId="4" fontId="18" fillId="0" borderId="13" xfId="1" applyNumberFormat="1" applyFont="1" applyBorder="1" applyAlignment="1">
      <alignment vertical="center"/>
    </xf>
    <xf numFmtId="4" fontId="18" fillId="5" borderId="57" xfId="1" applyNumberFormat="1" applyFont="1" applyFill="1" applyBorder="1" applyAlignment="1">
      <alignment vertical="center"/>
    </xf>
    <xf numFmtId="4" fontId="18" fillId="0" borderId="37" xfId="1" applyNumberFormat="1" applyFont="1" applyBorder="1" applyAlignment="1">
      <alignment vertical="center"/>
    </xf>
    <xf numFmtId="4" fontId="18" fillId="0" borderId="57" xfId="1" applyNumberFormat="1" applyFont="1" applyBorder="1" applyAlignment="1">
      <alignment vertical="center"/>
    </xf>
    <xf numFmtId="4" fontId="22" fillId="0" borderId="46" xfId="1" applyNumberFormat="1" applyFont="1" applyBorder="1" applyAlignment="1">
      <alignment horizontal="right" vertical="center" wrapText="1"/>
    </xf>
    <xf numFmtId="0" fontId="6" fillId="0" borderId="15" xfId="1" applyFont="1" applyBorder="1" applyAlignment="1">
      <alignment vertical="center"/>
    </xf>
    <xf numFmtId="4" fontId="24" fillId="0" borderId="4" xfId="1" applyNumberFormat="1" applyFont="1" applyBorder="1" applyAlignment="1">
      <alignment horizontal="right" vertical="center" wrapText="1"/>
    </xf>
    <xf numFmtId="4" fontId="6" fillId="0" borderId="49" xfId="1" applyNumberFormat="1" applyFont="1" applyBorder="1" applyAlignment="1">
      <alignment vertical="center"/>
    </xf>
    <xf numFmtId="4" fontId="4" fillId="0" borderId="55" xfId="1" applyNumberFormat="1" applyFont="1" applyBorder="1" applyAlignment="1">
      <alignment vertical="center"/>
    </xf>
    <xf numFmtId="4" fontId="17" fillId="0" borderId="52" xfId="1" applyNumberFormat="1" applyFont="1" applyBorder="1" applyAlignment="1">
      <alignment horizontal="right" vertical="center"/>
    </xf>
    <xf numFmtId="4" fontId="18" fillId="0" borderId="36" xfId="1" applyNumberFormat="1" applyFont="1" applyBorder="1" applyAlignment="1">
      <alignment horizontal="right" vertical="center"/>
    </xf>
    <xf numFmtId="4" fontId="8" fillId="0" borderId="13" xfId="1" applyNumberFormat="1" applyFont="1" applyBorder="1" applyAlignment="1">
      <alignment vertical="center"/>
    </xf>
    <xf numFmtId="4" fontId="8" fillId="0" borderId="57" xfId="1" applyNumberFormat="1" applyFont="1" applyBorder="1" applyAlignment="1">
      <alignment vertical="center"/>
    </xf>
    <xf numFmtId="4" fontId="8" fillId="0" borderId="59" xfId="1" applyNumberFormat="1" applyFont="1" applyBorder="1" applyAlignment="1">
      <alignment horizontal="right" vertical="center" wrapText="1"/>
    </xf>
    <xf numFmtId="4" fontId="15" fillId="0" borderId="60" xfId="1" applyNumberFormat="1" applyFont="1" applyBorder="1" applyAlignment="1">
      <alignment horizontal="right" vertical="center"/>
    </xf>
    <xf numFmtId="4" fontId="18" fillId="5" borderId="63" xfId="1" applyNumberFormat="1" applyFont="1" applyFill="1" applyBorder="1" applyAlignment="1">
      <alignment vertical="center"/>
    </xf>
    <xf numFmtId="4" fontId="17" fillId="4" borderId="64" xfId="1" applyNumberFormat="1" applyFont="1" applyFill="1" applyBorder="1" applyAlignment="1">
      <alignment horizontal="right" vertical="center"/>
    </xf>
    <xf numFmtId="4" fontId="18" fillId="5" borderId="64" xfId="1" applyNumberFormat="1" applyFont="1" applyFill="1" applyBorder="1" applyAlignment="1">
      <alignment horizontal="right" vertical="center"/>
    </xf>
    <xf numFmtId="4" fontId="18" fillId="5" borderId="64" xfId="1" applyNumberFormat="1" applyFont="1" applyFill="1" applyBorder="1" applyAlignment="1">
      <alignment vertical="center"/>
    </xf>
    <xf numFmtId="0" fontId="24" fillId="0" borderId="15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5" fillId="0" borderId="0" xfId="2" applyFont="1" applyAlignment="1"/>
    <xf numFmtId="0" fontId="7" fillId="0" borderId="0" xfId="2" applyFont="1" applyAlignment="1">
      <alignment wrapText="1"/>
    </xf>
    <xf numFmtId="4" fontId="15" fillId="0" borderId="68" xfId="1" applyNumberFormat="1" applyFont="1" applyBorder="1" applyAlignment="1">
      <alignment vertical="center"/>
    </xf>
    <xf numFmtId="4" fontId="15" fillId="0" borderId="69" xfId="1" applyNumberFormat="1" applyFont="1" applyBorder="1" applyAlignment="1">
      <alignment vertical="center"/>
    </xf>
    <xf numFmtId="4" fontId="6" fillId="0" borderId="40" xfId="1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6" fillId="0" borderId="15" xfId="1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18" fillId="0" borderId="20" xfId="1" applyNumberFormat="1" applyFont="1" applyBorder="1" applyAlignment="1">
      <alignment horizontal="right" vertical="center"/>
    </xf>
    <xf numFmtId="4" fontId="4" fillId="0" borderId="15" xfId="1" applyNumberFormat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4" fontId="18" fillId="0" borderId="25" xfId="1" applyNumberFormat="1" applyFont="1" applyBorder="1" applyAlignment="1">
      <alignment horizontal="right" vertical="center"/>
    </xf>
    <xf numFmtId="4" fontId="17" fillId="2" borderId="3" xfId="1" applyNumberFormat="1" applyFont="1" applyFill="1" applyBorder="1" applyAlignment="1">
      <alignment horizontal="right" vertical="center"/>
    </xf>
    <xf numFmtId="4" fontId="17" fillId="2" borderId="61" xfId="1" applyNumberFormat="1" applyFont="1" applyFill="1" applyBorder="1" applyAlignment="1">
      <alignment horizontal="right" vertical="center"/>
    </xf>
    <xf numFmtId="4" fontId="18" fillId="3" borderId="3" xfId="1" applyNumberFormat="1" applyFont="1" applyFill="1" applyBorder="1" applyAlignment="1">
      <alignment horizontal="right" vertical="center"/>
    </xf>
    <xf numFmtId="4" fontId="18" fillId="3" borderId="61" xfId="1" applyNumberFormat="1" applyFont="1" applyFill="1" applyBorder="1" applyAlignment="1">
      <alignment horizontal="right" vertical="center"/>
    </xf>
    <xf numFmtId="4" fontId="18" fillId="0" borderId="3" xfId="1" applyNumberFormat="1" applyFont="1" applyBorder="1" applyAlignment="1">
      <alignment horizontal="right" vertical="center"/>
    </xf>
    <xf numFmtId="4" fontId="18" fillId="3" borderId="12" xfId="1" applyNumberFormat="1" applyFont="1" applyFill="1" applyBorder="1" applyAlignment="1">
      <alignment horizontal="right" vertical="center"/>
    </xf>
    <xf numFmtId="4" fontId="18" fillId="3" borderId="62" xfId="1" applyNumberFormat="1" applyFont="1" applyFill="1" applyBorder="1" applyAlignment="1">
      <alignment horizontal="right" vertical="center"/>
    </xf>
    <xf numFmtId="4" fontId="18" fillId="0" borderId="12" xfId="1" applyNumberFormat="1" applyFont="1" applyBorder="1" applyAlignment="1">
      <alignment horizontal="right" vertical="center"/>
    </xf>
    <xf numFmtId="4" fontId="4" fillId="0" borderId="19" xfId="1" applyNumberFormat="1" applyFont="1" applyBorder="1" applyAlignment="1">
      <alignment vertical="center"/>
    </xf>
    <xf numFmtId="4" fontId="17" fillId="2" borderId="25" xfId="1" applyNumberFormat="1" applyFont="1" applyFill="1" applyBorder="1" applyAlignment="1">
      <alignment horizontal="right" vertical="center"/>
    </xf>
    <xf numFmtId="4" fontId="18" fillId="3" borderId="20" xfId="1" applyNumberFormat="1" applyFont="1" applyFill="1" applyBorder="1" applyAlignment="1">
      <alignment horizontal="right" vertical="center"/>
    </xf>
    <xf numFmtId="4" fontId="18" fillId="3" borderId="65" xfId="1" applyNumberFormat="1" applyFont="1" applyFill="1" applyBorder="1" applyAlignment="1">
      <alignment horizontal="right" vertical="center"/>
    </xf>
    <xf numFmtId="4" fontId="18" fillId="0" borderId="58" xfId="1" applyNumberFormat="1" applyFont="1" applyBorder="1" applyAlignment="1">
      <alignment horizontal="right" vertical="center"/>
    </xf>
    <xf numFmtId="4" fontId="17" fillId="0" borderId="25" xfId="1" applyNumberFormat="1" applyFont="1" applyBorder="1" applyAlignment="1">
      <alignment horizontal="right" vertical="center"/>
    </xf>
    <xf numFmtId="4" fontId="17" fillId="0" borderId="14" xfId="1" applyNumberFormat="1" applyFont="1" applyBorder="1" applyAlignment="1">
      <alignment horizontal="right" vertical="center"/>
    </xf>
    <xf numFmtId="4" fontId="18" fillId="4" borderId="57" xfId="1" applyNumberFormat="1" applyFont="1" applyFill="1" applyBorder="1" applyAlignment="1">
      <alignment horizontal="right" vertical="center"/>
    </xf>
    <xf numFmtId="4" fontId="18" fillId="4" borderId="15" xfId="1" applyNumberFormat="1" applyFont="1" applyFill="1" applyBorder="1" applyAlignment="1">
      <alignment horizontal="right" vertical="center"/>
    </xf>
    <xf numFmtId="4" fontId="18" fillId="5" borderId="57" xfId="1" applyNumberFormat="1" applyFont="1" applyFill="1" applyBorder="1" applyAlignment="1">
      <alignment horizontal="right" vertical="center"/>
    </xf>
    <xf numFmtId="4" fontId="18" fillId="5" borderId="15" xfId="1" applyNumberFormat="1" applyFont="1" applyFill="1" applyBorder="1" applyAlignment="1">
      <alignment horizontal="right" vertical="center"/>
    </xf>
    <xf numFmtId="4" fontId="18" fillId="0" borderId="57" xfId="1" applyNumberFormat="1" applyFont="1" applyBorder="1" applyAlignment="1">
      <alignment horizontal="right" vertical="center"/>
    </xf>
    <xf numFmtId="4" fontId="17" fillId="2" borderId="7" xfId="1" applyNumberFormat="1" applyFont="1" applyFill="1" applyBorder="1" applyAlignment="1">
      <alignment horizontal="right" vertical="center"/>
    </xf>
    <xf numFmtId="4" fontId="17" fillId="2" borderId="64" xfId="1" applyNumberFormat="1" applyFont="1" applyFill="1" applyBorder="1" applyAlignment="1">
      <alignment horizontal="right" vertical="center"/>
    </xf>
    <xf numFmtId="4" fontId="33" fillId="0" borderId="15" xfId="0" applyNumberFormat="1" applyFont="1" applyBorder="1" applyAlignment="1">
      <alignment vertical="center"/>
    </xf>
    <xf numFmtId="4" fontId="18" fillId="0" borderId="37" xfId="1" applyNumberFormat="1" applyFont="1" applyBorder="1" applyAlignment="1">
      <alignment horizontal="right" vertical="center"/>
    </xf>
    <xf numFmtId="4" fontId="17" fillId="4" borderId="57" xfId="1" applyNumberFormat="1" applyFont="1" applyFill="1" applyBorder="1" applyAlignment="1">
      <alignment horizontal="right" vertical="center"/>
    </xf>
    <xf numFmtId="4" fontId="17" fillId="4" borderId="15" xfId="1" applyNumberFormat="1" applyFont="1" applyFill="1" applyBorder="1" applyAlignment="1">
      <alignment horizontal="right" vertical="center"/>
    </xf>
    <xf numFmtId="4" fontId="17" fillId="4" borderId="25" xfId="1" applyNumberFormat="1" applyFont="1" applyFill="1" applyBorder="1" applyAlignment="1">
      <alignment horizontal="right" vertical="center"/>
    </xf>
    <xf numFmtId="4" fontId="17" fillId="4" borderId="14" xfId="1" applyNumberFormat="1" applyFont="1" applyFill="1" applyBorder="1" applyAlignment="1">
      <alignment horizontal="right" vertical="center"/>
    </xf>
    <xf numFmtId="4" fontId="18" fillId="5" borderId="25" xfId="1" applyNumberFormat="1" applyFont="1" applyFill="1" applyBorder="1" applyAlignment="1">
      <alignment horizontal="right" vertical="center"/>
    </xf>
    <xf numFmtId="4" fontId="18" fillId="5" borderId="14" xfId="1" applyNumberFormat="1" applyFont="1" applyFill="1" applyBorder="1" applyAlignment="1">
      <alignment horizontal="right" vertical="center"/>
    </xf>
    <xf numFmtId="4" fontId="18" fillId="6" borderId="25" xfId="1" applyNumberFormat="1" applyFont="1" applyFill="1" applyBorder="1" applyAlignment="1">
      <alignment horizontal="right" vertical="center"/>
    </xf>
    <xf numFmtId="4" fontId="18" fillId="0" borderId="13" xfId="1" applyNumberFormat="1" applyFont="1" applyBorder="1" applyAlignment="1">
      <alignment horizontal="right" vertical="center"/>
    </xf>
    <xf numFmtId="4" fontId="17" fillId="2" borderId="45" xfId="1" applyNumberFormat="1" applyFont="1" applyFill="1" applyBorder="1" applyAlignment="1">
      <alignment horizontal="right" vertical="center"/>
    </xf>
    <xf numFmtId="4" fontId="17" fillId="2" borderId="66" xfId="1" applyNumberFormat="1" applyFont="1" applyFill="1" applyBorder="1" applyAlignment="1">
      <alignment horizontal="right" vertical="center"/>
    </xf>
    <xf numFmtId="4" fontId="18" fillId="3" borderId="7" xfId="1" applyNumberFormat="1" applyFont="1" applyFill="1" applyBorder="1" applyAlignment="1">
      <alignment horizontal="right" vertical="center"/>
    </xf>
    <xf numFmtId="4" fontId="18" fillId="3" borderId="64" xfId="1" applyNumberFormat="1" applyFont="1" applyFill="1" applyBorder="1" applyAlignment="1">
      <alignment horizontal="right" vertical="center"/>
    </xf>
    <xf numFmtId="4" fontId="17" fillId="2" borderId="13" xfId="1" applyNumberFormat="1" applyFont="1" applyFill="1" applyBorder="1" applyAlignment="1">
      <alignment horizontal="right" vertical="center"/>
    </xf>
    <xf numFmtId="4" fontId="22" fillId="0" borderId="70" xfId="1" applyNumberFormat="1" applyFont="1" applyBorder="1" applyAlignment="1">
      <alignment horizontal="right" vertical="center" wrapText="1"/>
    </xf>
    <xf numFmtId="4" fontId="8" fillId="0" borderId="18" xfId="1" applyNumberFormat="1" applyFont="1" applyBorder="1" applyAlignment="1">
      <alignment vertical="center"/>
    </xf>
    <xf numFmtId="0" fontId="6" fillId="0" borderId="25" xfId="1" applyFont="1" applyBorder="1" applyAlignment="1">
      <alignment vertical="center" wrapText="1"/>
    </xf>
    <xf numFmtId="0" fontId="24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71" xfId="1" applyFont="1" applyBorder="1" applyAlignment="1"/>
    <xf numFmtId="0" fontId="32" fillId="10" borderId="0" xfId="22" applyFill="1" applyAlignment="1">
      <alignment horizontal="left" vertical="top" wrapText="1"/>
    </xf>
    <xf numFmtId="0" fontId="36" fillId="10" borderId="72" xfId="22" applyFont="1" applyFill="1" applyBorder="1" applyAlignment="1">
      <alignment horizontal="center" vertical="center" wrapText="1"/>
    </xf>
    <xf numFmtId="0" fontId="37" fillId="11" borderId="72" xfId="22" applyFont="1" applyFill="1" applyBorder="1" applyAlignment="1">
      <alignment horizontal="center" vertical="center" wrapText="1"/>
    </xf>
    <xf numFmtId="0" fontId="38" fillId="11" borderId="74" xfId="22" applyFont="1" applyFill="1" applyBorder="1" applyAlignment="1">
      <alignment horizontal="center" vertical="center" wrapText="1"/>
    </xf>
    <xf numFmtId="0" fontId="37" fillId="11" borderId="72" xfId="22" applyFont="1" applyFill="1" applyBorder="1" applyAlignment="1">
      <alignment horizontal="left" vertical="center" wrapText="1"/>
    </xf>
    <xf numFmtId="167" fontId="37" fillId="11" borderId="72" xfId="22" applyNumberFormat="1" applyFont="1" applyFill="1" applyBorder="1" applyAlignment="1">
      <alignment horizontal="right" vertical="center" wrapText="1"/>
    </xf>
    <xf numFmtId="0" fontId="39" fillId="10" borderId="75" xfId="22" applyFont="1" applyFill="1" applyBorder="1" applyAlignment="1">
      <alignment horizontal="center" vertical="center" wrapText="1"/>
    </xf>
    <xf numFmtId="0" fontId="38" fillId="12" borderId="74" xfId="22" applyFont="1" applyFill="1" applyBorder="1" applyAlignment="1">
      <alignment horizontal="center" vertical="center" wrapText="1"/>
    </xf>
    <xf numFmtId="0" fontId="38" fillId="12" borderId="72" xfId="22" applyFont="1" applyFill="1" applyBorder="1" applyAlignment="1">
      <alignment horizontal="left" vertical="center" wrapText="1"/>
    </xf>
    <xf numFmtId="167" fontId="38" fillId="12" borderId="72" xfId="22" applyNumberFormat="1" applyFont="1" applyFill="1" applyBorder="1" applyAlignment="1">
      <alignment horizontal="right" vertical="center" wrapText="1"/>
    </xf>
    <xf numFmtId="0" fontId="39" fillId="10" borderId="76" xfId="22" applyFont="1" applyFill="1" applyBorder="1" applyAlignment="1">
      <alignment horizontal="center" vertical="center" wrapText="1"/>
    </xf>
    <xf numFmtId="0" fontId="38" fillId="10" borderId="72" xfId="22" applyFont="1" applyFill="1" applyBorder="1" applyAlignment="1">
      <alignment horizontal="center" vertical="center" wrapText="1"/>
    </xf>
    <xf numFmtId="0" fontId="38" fillId="10" borderId="72" xfId="22" applyFont="1" applyFill="1" applyBorder="1" applyAlignment="1">
      <alignment horizontal="left" vertical="center" wrapText="1"/>
    </xf>
    <xf numFmtId="167" fontId="38" fillId="10" borderId="72" xfId="22" applyNumberFormat="1" applyFont="1" applyFill="1" applyBorder="1" applyAlignment="1">
      <alignment horizontal="right" vertical="center" wrapText="1"/>
    </xf>
    <xf numFmtId="0" fontId="39" fillId="10" borderId="73" xfId="22" applyFont="1" applyFill="1" applyBorder="1" applyAlignment="1">
      <alignment horizontal="center" vertical="center" wrapText="1"/>
    </xf>
    <xf numFmtId="0" fontId="39" fillId="10" borderId="74" xfId="22" applyFont="1" applyFill="1" applyBorder="1" applyAlignment="1">
      <alignment horizontal="center" vertical="center" wrapText="1"/>
    </xf>
    <xf numFmtId="167" fontId="38" fillId="10" borderId="72" xfId="22" applyNumberFormat="1" applyFont="1" applyFill="1" applyBorder="1" applyAlignment="1">
      <alignment horizontal="right" vertical="center" wrapText="1"/>
    </xf>
    <xf numFmtId="0" fontId="37" fillId="10" borderId="72" xfId="22" applyFont="1" applyFill="1" applyBorder="1" applyAlignment="1">
      <alignment horizontal="right" vertical="center" wrapText="1"/>
    </xf>
    <xf numFmtId="0" fontId="38" fillId="12" borderId="73" xfId="22" applyFont="1" applyFill="1" applyBorder="1" applyAlignment="1">
      <alignment horizontal="center" vertical="center" wrapText="1"/>
    </xf>
    <xf numFmtId="0" fontId="38" fillId="12" borderId="74" xfId="22" applyFont="1" applyFill="1" applyBorder="1" applyAlignment="1">
      <alignment horizontal="center" vertical="center" wrapText="1"/>
    </xf>
    <xf numFmtId="167" fontId="38" fillId="12" borderId="72" xfId="22" applyNumberFormat="1" applyFont="1" applyFill="1" applyBorder="1" applyAlignment="1">
      <alignment horizontal="right" vertical="center" wrapText="1"/>
    </xf>
    <xf numFmtId="0" fontId="38" fillId="11" borderId="73" xfId="22" applyFont="1" applyFill="1" applyBorder="1" applyAlignment="1">
      <alignment horizontal="center" vertical="center" wrapText="1"/>
    </xf>
    <xf numFmtId="0" fontId="38" fillId="11" borderId="74" xfId="22" applyFont="1" applyFill="1" applyBorder="1" applyAlignment="1">
      <alignment horizontal="center" vertical="center" wrapText="1"/>
    </xf>
    <xf numFmtId="167" fontId="37" fillId="11" borderId="72" xfId="22" applyNumberFormat="1" applyFont="1" applyFill="1" applyBorder="1" applyAlignment="1">
      <alignment horizontal="right" vertical="center" wrapText="1"/>
    </xf>
    <xf numFmtId="0" fontId="34" fillId="10" borderId="0" xfId="22" applyFont="1" applyFill="1" applyBorder="1" applyAlignment="1">
      <alignment horizontal="left" vertical="center" wrapText="1"/>
    </xf>
    <xf numFmtId="0" fontId="35" fillId="10" borderId="0" xfId="22" applyFont="1" applyFill="1" applyBorder="1" applyAlignment="1">
      <alignment horizontal="left" vertical="center" wrapText="1"/>
    </xf>
    <xf numFmtId="0" fontId="36" fillId="10" borderId="73" xfId="22" applyFont="1" applyFill="1" applyBorder="1" applyAlignment="1">
      <alignment horizontal="center" vertical="center" wrapText="1"/>
    </xf>
    <xf numFmtId="0" fontId="36" fillId="10" borderId="74" xfId="22" applyFont="1" applyFill="1" applyBorder="1" applyAlignment="1">
      <alignment horizontal="center" vertical="center" wrapText="1"/>
    </xf>
    <xf numFmtId="0" fontId="36" fillId="10" borderId="72" xfId="22" applyFont="1" applyFill="1" applyBorder="1" applyAlignment="1">
      <alignment horizontal="center" vertical="center" wrapText="1"/>
    </xf>
    <xf numFmtId="0" fontId="13" fillId="0" borderId="53" xfId="1" applyFont="1" applyBorder="1" applyAlignment="1">
      <alignment horizontal="left" vertical="center" wrapText="1"/>
    </xf>
    <xf numFmtId="0" fontId="6" fillId="0" borderId="56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42" xfId="1" applyFont="1" applyBorder="1" applyAlignment="1">
      <alignment horizontal="right" vertical="center"/>
    </xf>
    <xf numFmtId="0" fontId="8" fillId="0" borderId="57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24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top" wrapText="1"/>
    </xf>
    <xf numFmtId="0" fontId="4" fillId="0" borderId="39" xfId="1" applyFont="1" applyBorder="1" applyAlignment="1">
      <alignment horizontal="center" vertical="top" wrapText="1"/>
    </xf>
    <xf numFmtId="0" fontId="13" fillId="0" borderId="46" xfId="1" applyFont="1" applyBorder="1" applyAlignment="1">
      <alignment horizontal="right" vertical="center" wrapText="1"/>
    </xf>
    <xf numFmtId="0" fontId="13" fillId="0" borderId="47" xfId="1" applyFont="1" applyBorder="1" applyAlignment="1">
      <alignment horizontal="right" vertical="center" wrapText="1"/>
    </xf>
    <xf numFmtId="0" fontId="13" fillId="0" borderId="48" xfId="1" applyFont="1" applyBorder="1" applyAlignment="1">
      <alignment horizontal="right" vertical="center" wrapText="1"/>
    </xf>
    <xf numFmtId="0" fontId="13" fillId="0" borderId="5" xfId="1" applyFont="1" applyBorder="1" applyAlignment="1">
      <alignment horizontal="left" vertical="center"/>
    </xf>
    <xf numFmtId="0" fontId="6" fillId="0" borderId="50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17" fillId="6" borderId="16" xfId="1" applyFont="1" applyFill="1" applyBorder="1" applyAlignment="1">
      <alignment horizontal="center" vertical="top" wrapText="1"/>
    </xf>
    <xf numFmtId="0" fontId="17" fillId="6" borderId="32" xfId="1" applyFont="1" applyFill="1" applyBorder="1" applyAlignment="1">
      <alignment horizontal="center" vertical="top" wrapText="1"/>
    </xf>
    <xf numFmtId="0" fontId="13" fillId="0" borderId="5" xfId="1" applyFont="1" applyBorder="1" applyAlignment="1">
      <alignment horizontal="left" vertical="center" wrapText="1"/>
    </xf>
    <xf numFmtId="0" fontId="6" fillId="0" borderId="34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center" vertical="top" wrapText="1"/>
    </xf>
    <xf numFmtId="0" fontId="4" fillId="0" borderId="6" xfId="1" applyFont="1" applyFill="1" applyBorder="1" applyAlignment="1">
      <alignment horizontal="center" vertical="top" wrapText="1"/>
    </xf>
    <xf numFmtId="0" fontId="6" fillId="0" borderId="67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17" fillId="6" borderId="13" xfId="1" applyFont="1" applyFill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9" fillId="7" borderId="13" xfId="1" applyFont="1" applyFill="1" applyBorder="1" applyAlignment="1">
      <alignment horizontal="center" vertical="top" wrapText="1"/>
    </xf>
    <xf numFmtId="0" fontId="19" fillId="7" borderId="28" xfId="1" applyFont="1" applyFill="1" applyBorder="1" applyAlignment="1">
      <alignment horizontal="center" vertical="top" wrapText="1"/>
    </xf>
    <xf numFmtId="4" fontId="17" fillId="2" borderId="14" xfId="1" applyNumberFormat="1" applyFont="1" applyFill="1" applyBorder="1" applyAlignment="1">
      <alignment horizontal="right" vertical="center"/>
    </xf>
    <xf numFmtId="0" fontId="4" fillId="0" borderId="21" xfId="1" applyFont="1" applyBorder="1" applyAlignment="1">
      <alignment vertical="top" wrapText="1"/>
    </xf>
    <xf numFmtId="166" fontId="9" fillId="0" borderId="17" xfId="1" applyNumberFormat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4" fontId="18" fillId="0" borderId="7" xfId="1" applyNumberFormat="1" applyFont="1" applyBorder="1" applyAlignment="1">
      <alignment horizontal="right" vertical="center"/>
    </xf>
    <xf numFmtId="4" fontId="4" fillId="0" borderId="40" xfId="1" applyNumberFormat="1" applyFont="1" applyBorder="1" applyAlignment="1">
      <alignment vertical="center"/>
    </xf>
    <xf numFmtId="0" fontId="4" fillId="3" borderId="24" xfId="1" applyFont="1" applyFill="1" applyBorder="1" applyAlignment="1">
      <alignment horizontal="left" vertical="top" wrapText="1"/>
    </xf>
    <xf numFmtId="166" fontId="9" fillId="3" borderId="31" xfId="1" applyNumberFormat="1" applyFont="1" applyFill="1" applyBorder="1" applyAlignment="1">
      <alignment horizontal="left" vertical="top" wrapText="1"/>
    </xf>
    <xf numFmtId="0" fontId="9" fillId="3" borderId="25" xfId="1" applyFont="1" applyFill="1" applyBorder="1" applyAlignment="1">
      <alignment horizontal="left" vertical="top" wrapText="1"/>
    </xf>
    <xf numFmtId="4" fontId="18" fillId="3" borderId="25" xfId="1" applyNumberFormat="1" applyFont="1" applyFill="1" applyBorder="1" applyAlignment="1">
      <alignment horizontal="right" vertical="center"/>
    </xf>
    <xf numFmtId="4" fontId="18" fillId="3" borderId="14" xfId="1" applyNumberFormat="1" applyFont="1" applyFill="1" applyBorder="1" applyAlignment="1">
      <alignment horizontal="right" vertical="center"/>
    </xf>
  </cellXfs>
  <cellStyles count="36">
    <cellStyle name="ConditionalStyle_1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21"/>
    <cellStyle name="Normalny 24" xfId="22"/>
    <cellStyle name="Normalny 3" xfId="23"/>
    <cellStyle name="Normalny 3 2" xfId="24"/>
    <cellStyle name="Normalny 4" xfId="25"/>
    <cellStyle name="Normalny 4 2" xfId="26"/>
    <cellStyle name="Normalny 5" xfId="27"/>
    <cellStyle name="Normalny 5 2" xfId="28"/>
    <cellStyle name="Normalny 5 3" xfId="29"/>
    <cellStyle name="Normalny 5 3 2" xfId="30"/>
    <cellStyle name="Normalny 6" xfId="31"/>
    <cellStyle name="Normalny 7" xfId="32"/>
    <cellStyle name="Normalny 7 2" xfId="33"/>
    <cellStyle name="Normalny 8" xfId="34"/>
    <cellStyle name="Normalny 9" xfId="35"/>
    <cellStyle name="Normalny_załaczniki maj" xfId="1"/>
    <cellStyle name="Normalny_Zeszy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6"/>
  <sheetViews>
    <sheetView zoomScaleNormal="100" workbookViewId="0">
      <selection activeCell="N215" sqref="N215"/>
    </sheetView>
  </sheetViews>
  <sheetFormatPr defaultRowHeight="10.5" x14ac:dyDescent="0.25"/>
  <cols>
    <col min="1" max="1" width="6.7109375" style="239" customWidth="1"/>
    <col min="2" max="2" width="1.42578125" style="239" customWidth="1"/>
    <col min="3" max="3" width="7.85546875" style="239" customWidth="1"/>
    <col min="4" max="4" width="9.5703125" style="239" customWidth="1"/>
    <col min="5" max="5" width="32.7109375" style="239" customWidth="1"/>
    <col min="6" max="6" width="12.28515625" style="239" customWidth="1"/>
    <col min="7" max="7" width="11.7109375" style="239" customWidth="1"/>
    <col min="8" max="8" width="6.85546875" style="239" hidden="1" customWidth="1"/>
    <col min="9" max="9" width="12" style="239" customWidth="1"/>
    <col min="10" max="256" width="9.140625" style="239"/>
    <col min="257" max="257" width="6.7109375" style="239" customWidth="1"/>
    <col min="258" max="258" width="1.42578125" style="239" customWidth="1"/>
    <col min="259" max="259" width="7.85546875" style="239" customWidth="1"/>
    <col min="260" max="260" width="9.5703125" style="239" customWidth="1"/>
    <col min="261" max="261" width="36.5703125" style="239" customWidth="1"/>
    <col min="262" max="262" width="12.28515625" style="239" customWidth="1"/>
    <col min="263" max="263" width="11.7109375" style="239" customWidth="1"/>
    <col min="264" max="264" width="0" style="239" hidden="1" customWidth="1"/>
    <col min="265" max="265" width="12" style="239" customWidth="1"/>
    <col min="266" max="512" width="9.140625" style="239"/>
    <col min="513" max="513" width="6.7109375" style="239" customWidth="1"/>
    <col min="514" max="514" width="1.42578125" style="239" customWidth="1"/>
    <col min="515" max="515" width="7.85546875" style="239" customWidth="1"/>
    <col min="516" max="516" width="9.5703125" style="239" customWidth="1"/>
    <col min="517" max="517" width="36.5703125" style="239" customWidth="1"/>
    <col min="518" max="518" width="12.28515625" style="239" customWidth="1"/>
    <col min="519" max="519" width="11.7109375" style="239" customWidth="1"/>
    <col min="520" max="520" width="0" style="239" hidden="1" customWidth="1"/>
    <col min="521" max="521" width="12" style="239" customWidth="1"/>
    <col min="522" max="768" width="9.140625" style="239"/>
    <col min="769" max="769" width="6.7109375" style="239" customWidth="1"/>
    <col min="770" max="770" width="1.42578125" style="239" customWidth="1"/>
    <col min="771" max="771" width="7.85546875" style="239" customWidth="1"/>
    <col min="772" max="772" width="9.5703125" style="239" customWidth="1"/>
    <col min="773" max="773" width="36.5703125" style="239" customWidth="1"/>
    <col min="774" max="774" width="12.28515625" style="239" customWidth="1"/>
    <col min="775" max="775" width="11.7109375" style="239" customWidth="1"/>
    <col min="776" max="776" width="0" style="239" hidden="1" customWidth="1"/>
    <col min="777" max="777" width="12" style="239" customWidth="1"/>
    <col min="778" max="1024" width="9.140625" style="239"/>
    <col min="1025" max="1025" width="6.7109375" style="239" customWidth="1"/>
    <col min="1026" max="1026" width="1.42578125" style="239" customWidth="1"/>
    <col min="1027" max="1027" width="7.85546875" style="239" customWidth="1"/>
    <col min="1028" max="1028" width="9.5703125" style="239" customWidth="1"/>
    <col min="1029" max="1029" width="36.5703125" style="239" customWidth="1"/>
    <col min="1030" max="1030" width="12.28515625" style="239" customWidth="1"/>
    <col min="1031" max="1031" width="11.7109375" style="239" customWidth="1"/>
    <col min="1032" max="1032" width="0" style="239" hidden="1" customWidth="1"/>
    <col min="1033" max="1033" width="12" style="239" customWidth="1"/>
    <col min="1034" max="1280" width="9.140625" style="239"/>
    <col min="1281" max="1281" width="6.7109375" style="239" customWidth="1"/>
    <col min="1282" max="1282" width="1.42578125" style="239" customWidth="1"/>
    <col min="1283" max="1283" width="7.85546875" style="239" customWidth="1"/>
    <col min="1284" max="1284" width="9.5703125" style="239" customWidth="1"/>
    <col min="1285" max="1285" width="36.5703125" style="239" customWidth="1"/>
    <col min="1286" max="1286" width="12.28515625" style="239" customWidth="1"/>
    <col min="1287" max="1287" width="11.7109375" style="239" customWidth="1"/>
    <col min="1288" max="1288" width="0" style="239" hidden="1" customWidth="1"/>
    <col min="1289" max="1289" width="12" style="239" customWidth="1"/>
    <col min="1290" max="1536" width="9.140625" style="239"/>
    <col min="1537" max="1537" width="6.7109375" style="239" customWidth="1"/>
    <col min="1538" max="1538" width="1.42578125" style="239" customWidth="1"/>
    <col min="1539" max="1539" width="7.85546875" style="239" customWidth="1"/>
    <col min="1540" max="1540" width="9.5703125" style="239" customWidth="1"/>
    <col min="1541" max="1541" width="36.5703125" style="239" customWidth="1"/>
    <col min="1542" max="1542" width="12.28515625" style="239" customWidth="1"/>
    <col min="1543" max="1543" width="11.7109375" style="239" customWidth="1"/>
    <col min="1544" max="1544" width="0" style="239" hidden="1" customWidth="1"/>
    <col min="1545" max="1545" width="12" style="239" customWidth="1"/>
    <col min="1546" max="1792" width="9.140625" style="239"/>
    <col min="1793" max="1793" width="6.7109375" style="239" customWidth="1"/>
    <col min="1794" max="1794" width="1.42578125" style="239" customWidth="1"/>
    <col min="1795" max="1795" width="7.85546875" style="239" customWidth="1"/>
    <col min="1796" max="1796" width="9.5703125" style="239" customWidth="1"/>
    <col min="1797" max="1797" width="36.5703125" style="239" customWidth="1"/>
    <col min="1798" max="1798" width="12.28515625" style="239" customWidth="1"/>
    <col min="1799" max="1799" width="11.7109375" style="239" customWidth="1"/>
    <col min="1800" max="1800" width="0" style="239" hidden="1" customWidth="1"/>
    <col min="1801" max="1801" width="12" style="239" customWidth="1"/>
    <col min="1802" max="2048" width="9.140625" style="239"/>
    <col min="2049" max="2049" width="6.7109375" style="239" customWidth="1"/>
    <col min="2050" max="2050" width="1.42578125" style="239" customWidth="1"/>
    <col min="2051" max="2051" width="7.85546875" style="239" customWidth="1"/>
    <col min="2052" max="2052" width="9.5703125" style="239" customWidth="1"/>
    <col min="2053" max="2053" width="36.5703125" style="239" customWidth="1"/>
    <col min="2054" max="2054" width="12.28515625" style="239" customWidth="1"/>
    <col min="2055" max="2055" width="11.7109375" style="239" customWidth="1"/>
    <col min="2056" max="2056" width="0" style="239" hidden="1" customWidth="1"/>
    <col min="2057" max="2057" width="12" style="239" customWidth="1"/>
    <col min="2058" max="2304" width="9.140625" style="239"/>
    <col min="2305" max="2305" width="6.7109375" style="239" customWidth="1"/>
    <col min="2306" max="2306" width="1.42578125" style="239" customWidth="1"/>
    <col min="2307" max="2307" width="7.85546875" style="239" customWidth="1"/>
    <col min="2308" max="2308" width="9.5703125" style="239" customWidth="1"/>
    <col min="2309" max="2309" width="36.5703125" style="239" customWidth="1"/>
    <col min="2310" max="2310" width="12.28515625" style="239" customWidth="1"/>
    <col min="2311" max="2311" width="11.7109375" style="239" customWidth="1"/>
    <col min="2312" max="2312" width="0" style="239" hidden="1" customWidth="1"/>
    <col min="2313" max="2313" width="12" style="239" customWidth="1"/>
    <col min="2314" max="2560" width="9.140625" style="239"/>
    <col min="2561" max="2561" width="6.7109375" style="239" customWidth="1"/>
    <col min="2562" max="2562" width="1.42578125" style="239" customWidth="1"/>
    <col min="2563" max="2563" width="7.85546875" style="239" customWidth="1"/>
    <col min="2564" max="2564" width="9.5703125" style="239" customWidth="1"/>
    <col min="2565" max="2565" width="36.5703125" style="239" customWidth="1"/>
    <col min="2566" max="2566" width="12.28515625" style="239" customWidth="1"/>
    <col min="2567" max="2567" width="11.7109375" style="239" customWidth="1"/>
    <col min="2568" max="2568" width="0" style="239" hidden="1" customWidth="1"/>
    <col min="2569" max="2569" width="12" style="239" customWidth="1"/>
    <col min="2570" max="2816" width="9.140625" style="239"/>
    <col min="2817" max="2817" width="6.7109375" style="239" customWidth="1"/>
    <col min="2818" max="2818" width="1.42578125" style="239" customWidth="1"/>
    <col min="2819" max="2819" width="7.85546875" style="239" customWidth="1"/>
    <col min="2820" max="2820" width="9.5703125" style="239" customWidth="1"/>
    <col min="2821" max="2821" width="36.5703125" style="239" customWidth="1"/>
    <col min="2822" max="2822" width="12.28515625" style="239" customWidth="1"/>
    <col min="2823" max="2823" width="11.7109375" style="239" customWidth="1"/>
    <col min="2824" max="2824" width="0" style="239" hidden="1" customWidth="1"/>
    <col min="2825" max="2825" width="12" style="239" customWidth="1"/>
    <col min="2826" max="3072" width="9.140625" style="239"/>
    <col min="3073" max="3073" width="6.7109375" style="239" customWidth="1"/>
    <col min="3074" max="3074" width="1.42578125" style="239" customWidth="1"/>
    <col min="3075" max="3075" width="7.85546875" style="239" customWidth="1"/>
    <col min="3076" max="3076" width="9.5703125" style="239" customWidth="1"/>
    <col min="3077" max="3077" width="36.5703125" style="239" customWidth="1"/>
    <col min="3078" max="3078" width="12.28515625" style="239" customWidth="1"/>
    <col min="3079" max="3079" width="11.7109375" style="239" customWidth="1"/>
    <col min="3080" max="3080" width="0" style="239" hidden="1" customWidth="1"/>
    <col min="3081" max="3081" width="12" style="239" customWidth="1"/>
    <col min="3082" max="3328" width="9.140625" style="239"/>
    <col min="3329" max="3329" width="6.7109375" style="239" customWidth="1"/>
    <col min="3330" max="3330" width="1.42578125" style="239" customWidth="1"/>
    <col min="3331" max="3331" width="7.85546875" style="239" customWidth="1"/>
    <col min="3332" max="3332" width="9.5703125" style="239" customWidth="1"/>
    <col min="3333" max="3333" width="36.5703125" style="239" customWidth="1"/>
    <col min="3334" max="3334" width="12.28515625" style="239" customWidth="1"/>
    <col min="3335" max="3335" width="11.7109375" style="239" customWidth="1"/>
    <col min="3336" max="3336" width="0" style="239" hidden="1" customWidth="1"/>
    <col min="3337" max="3337" width="12" style="239" customWidth="1"/>
    <col min="3338" max="3584" width="9.140625" style="239"/>
    <col min="3585" max="3585" width="6.7109375" style="239" customWidth="1"/>
    <col min="3586" max="3586" width="1.42578125" style="239" customWidth="1"/>
    <col min="3587" max="3587" width="7.85546875" style="239" customWidth="1"/>
    <col min="3588" max="3588" width="9.5703125" style="239" customWidth="1"/>
    <col min="3589" max="3589" width="36.5703125" style="239" customWidth="1"/>
    <col min="3590" max="3590" width="12.28515625" style="239" customWidth="1"/>
    <col min="3591" max="3591" width="11.7109375" style="239" customWidth="1"/>
    <col min="3592" max="3592" width="0" style="239" hidden="1" customWidth="1"/>
    <col min="3593" max="3593" width="12" style="239" customWidth="1"/>
    <col min="3594" max="3840" width="9.140625" style="239"/>
    <col min="3841" max="3841" width="6.7109375" style="239" customWidth="1"/>
    <col min="3842" max="3842" width="1.42578125" style="239" customWidth="1"/>
    <col min="3843" max="3843" width="7.85546875" style="239" customWidth="1"/>
    <col min="3844" max="3844" width="9.5703125" style="239" customWidth="1"/>
    <col min="3845" max="3845" width="36.5703125" style="239" customWidth="1"/>
    <col min="3846" max="3846" width="12.28515625" style="239" customWidth="1"/>
    <col min="3847" max="3847" width="11.7109375" style="239" customWidth="1"/>
    <col min="3848" max="3848" width="0" style="239" hidden="1" customWidth="1"/>
    <col min="3849" max="3849" width="12" style="239" customWidth="1"/>
    <col min="3850" max="4096" width="9.140625" style="239"/>
    <col min="4097" max="4097" width="6.7109375" style="239" customWidth="1"/>
    <col min="4098" max="4098" width="1.42578125" style="239" customWidth="1"/>
    <col min="4099" max="4099" width="7.85546875" style="239" customWidth="1"/>
    <col min="4100" max="4100" width="9.5703125" style="239" customWidth="1"/>
    <col min="4101" max="4101" width="36.5703125" style="239" customWidth="1"/>
    <col min="4102" max="4102" width="12.28515625" style="239" customWidth="1"/>
    <col min="4103" max="4103" width="11.7109375" style="239" customWidth="1"/>
    <col min="4104" max="4104" width="0" style="239" hidden="1" customWidth="1"/>
    <col min="4105" max="4105" width="12" style="239" customWidth="1"/>
    <col min="4106" max="4352" width="9.140625" style="239"/>
    <col min="4353" max="4353" width="6.7109375" style="239" customWidth="1"/>
    <col min="4354" max="4354" width="1.42578125" style="239" customWidth="1"/>
    <col min="4355" max="4355" width="7.85546875" style="239" customWidth="1"/>
    <col min="4356" max="4356" width="9.5703125" style="239" customWidth="1"/>
    <col min="4357" max="4357" width="36.5703125" style="239" customWidth="1"/>
    <col min="4358" max="4358" width="12.28515625" style="239" customWidth="1"/>
    <col min="4359" max="4359" width="11.7109375" style="239" customWidth="1"/>
    <col min="4360" max="4360" width="0" style="239" hidden="1" customWidth="1"/>
    <col min="4361" max="4361" width="12" style="239" customWidth="1"/>
    <col min="4362" max="4608" width="9.140625" style="239"/>
    <col min="4609" max="4609" width="6.7109375" style="239" customWidth="1"/>
    <col min="4610" max="4610" width="1.42578125" style="239" customWidth="1"/>
    <col min="4611" max="4611" width="7.85546875" style="239" customWidth="1"/>
    <col min="4612" max="4612" width="9.5703125" style="239" customWidth="1"/>
    <col min="4613" max="4613" width="36.5703125" style="239" customWidth="1"/>
    <col min="4614" max="4614" width="12.28515625" style="239" customWidth="1"/>
    <col min="4615" max="4615" width="11.7109375" style="239" customWidth="1"/>
    <col min="4616" max="4616" width="0" style="239" hidden="1" customWidth="1"/>
    <col min="4617" max="4617" width="12" style="239" customWidth="1"/>
    <col min="4618" max="4864" width="9.140625" style="239"/>
    <col min="4865" max="4865" width="6.7109375" style="239" customWidth="1"/>
    <col min="4866" max="4866" width="1.42578125" style="239" customWidth="1"/>
    <col min="4867" max="4867" width="7.85546875" style="239" customWidth="1"/>
    <col min="4868" max="4868" width="9.5703125" style="239" customWidth="1"/>
    <col min="4869" max="4869" width="36.5703125" style="239" customWidth="1"/>
    <col min="4870" max="4870" width="12.28515625" style="239" customWidth="1"/>
    <col min="4871" max="4871" width="11.7109375" style="239" customWidth="1"/>
    <col min="4872" max="4872" width="0" style="239" hidden="1" customWidth="1"/>
    <col min="4873" max="4873" width="12" style="239" customWidth="1"/>
    <col min="4874" max="5120" width="9.140625" style="239"/>
    <col min="5121" max="5121" width="6.7109375" style="239" customWidth="1"/>
    <col min="5122" max="5122" width="1.42578125" style="239" customWidth="1"/>
    <col min="5123" max="5123" width="7.85546875" style="239" customWidth="1"/>
    <col min="5124" max="5124" width="9.5703125" style="239" customWidth="1"/>
    <col min="5125" max="5125" width="36.5703125" style="239" customWidth="1"/>
    <col min="5126" max="5126" width="12.28515625" style="239" customWidth="1"/>
    <col min="5127" max="5127" width="11.7109375" style="239" customWidth="1"/>
    <col min="5128" max="5128" width="0" style="239" hidden="1" customWidth="1"/>
    <col min="5129" max="5129" width="12" style="239" customWidth="1"/>
    <col min="5130" max="5376" width="9.140625" style="239"/>
    <col min="5377" max="5377" width="6.7109375" style="239" customWidth="1"/>
    <col min="5378" max="5378" width="1.42578125" style="239" customWidth="1"/>
    <col min="5379" max="5379" width="7.85546875" style="239" customWidth="1"/>
    <col min="5380" max="5380" width="9.5703125" style="239" customWidth="1"/>
    <col min="5381" max="5381" width="36.5703125" style="239" customWidth="1"/>
    <col min="5382" max="5382" width="12.28515625" style="239" customWidth="1"/>
    <col min="5383" max="5383" width="11.7109375" style="239" customWidth="1"/>
    <col min="5384" max="5384" width="0" style="239" hidden="1" customWidth="1"/>
    <col min="5385" max="5385" width="12" style="239" customWidth="1"/>
    <col min="5386" max="5632" width="9.140625" style="239"/>
    <col min="5633" max="5633" width="6.7109375" style="239" customWidth="1"/>
    <col min="5634" max="5634" width="1.42578125" style="239" customWidth="1"/>
    <col min="5635" max="5635" width="7.85546875" style="239" customWidth="1"/>
    <col min="5636" max="5636" width="9.5703125" style="239" customWidth="1"/>
    <col min="5637" max="5637" width="36.5703125" style="239" customWidth="1"/>
    <col min="5638" max="5638" width="12.28515625" style="239" customWidth="1"/>
    <col min="5639" max="5639" width="11.7109375" style="239" customWidth="1"/>
    <col min="5640" max="5640" width="0" style="239" hidden="1" customWidth="1"/>
    <col min="5641" max="5641" width="12" style="239" customWidth="1"/>
    <col min="5642" max="5888" width="9.140625" style="239"/>
    <col min="5889" max="5889" width="6.7109375" style="239" customWidth="1"/>
    <col min="5890" max="5890" width="1.42578125" style="239" customWidth="1"/>
    <col min="5891" max="5891" width="7.85546875" style="239" customWidth="1"/>
    <col min="5892" max="5892" width="9.5703125" style="239" customWidth="1"/>
    <col min="5893" max="5893" width="36.5703125" style="239" customWidth="1"/>
    <col min="5894" max="5894" width="12.28515625" style="239" customWidth="1"/>
    <col min="5895" max="5895" width="11.7109375" style="239" customWidth="1"/>
    <col min="5896" max="5896" width="0" style="239" hidden="1" customWidth="1"/>
    <col min="5897" max="5897" width="12" style="239" customWidth="1"/>
    <col min="5898" max="6144" width="9.140625" style="239"/>
    <col min="6145" max="6145" width="6.7109375" style="239" customWidth="1"/>
    <col min="6146" max="6146" width="1.42578125" style="239" customWidth="1"/>
    <col min="6147" max="6147" width="7.85546875" style="239" customWidth="1"/>
    <col min="6148" max="6148" width="9.5703125" style="239" customWidth="1"/>
    <col min="6149" max="6149" width="36.5703125" style="239" customWidth="1"/>
    <col min="6150" max="6150" width="12.28515625" style="239" customWidth="1"/>
    <col min="6151" max="6151" width="11.7109375" style="239" customWidth="1"/>
    <col min="6152" max="6152" width="0" style="239" hidden="1" customWidth="1"/>
    <col min="6153" max="6153" width="12" style="239" customWidth="1"/>
    <col min="6154" max="6400" width="9.140625" style="239"/>
    <col min="6401" max="6401" width="6.7109375" style="239" customWidth="1"/>
    <col min="6402" max="6402" width="1.42578125" style="239" customWidth="1"/>
    <col min="6403" max="6403" width="7.85546875" style="239" customWidth="1"/>
    <col min="6404" max="6404" width="9.5703125" style="239" customWidth="1"/>
    <col min="6405" max="6405" width="36.5703125" style="239" customWidth="1"/>
    <col min="6406" max="6406" width="12.28515625" style="239" customWidth="1"/>
    <col min="6407" max="6407" width="11.7109375" style="239" customWidth="1"/>
    <col min="6408" max="6408" width="0" style="239" hidden="1" customWidth="1"/>
    <col min="6409" max="6409" width="12" style="239" customWidth="1"/>
    <col min="6410" max="6656" width="9.140625" style="239"/>
    <col min="6657" max="6657" width="6.7109375" style="239" customWidth="1"/>
    <col min="6658" max="6658" width="1.42578125" style="239" customWidth="1"/>
    <col min="6659" max="6659" width="7.85546875" style="239" customWidth="1"/>
    <col min="6660" max="6660" width="9.5703125" style="239" customWidth="1"/>
    <col min="6661" max="6661" width="36.5703125" style="239" customWidth="1"/>
    <col min="6662" max="6662" width="12.28515625" style="239" customWidth="1"/>
    <col min="6663" max="6663" width="11.7109375" style="239" customWidth="1"/>
    <col min="6664" max="6664" width="0" style="239" hidden="1" customWidth="1"/>
    <col min="6665" max="6665" width="12" style="239" customWidth="1"/>
    <col min="6666" max="6912" width="9.140625" style="239"/>
    <col min="6913" max="6913" width="6.7109375" style="239" customWidth="1"/>
    <col min="6914" max="6914" width="1.42578125" style="239" customWidth="1"/>
    <col min="6915" max="6915" width="7.85546875" style="239" customWidth="1"/>
    <col min="6916" max="6916" width="9.5703125" style="239" customWidth="1"/>
    <col min="6917" max="6917" width="36.5703125" style="239" customWidth="1"/>
    <col min="6918" max="6918" width="12.28515625" style="239" customWidth="1"/>
    <col min="6919" max="6919" width="11.7109375" style="239" customWidth="1"/>
    <col min="6920" max="6920" width="0" style="239" hidden="1" customWidth="1"/>
    <col min="6921" max="6921" width="12" style="239" customWidth="1"/>
    <col min="6922" max="7168" width="9.140625" style="239"/>
    <col min="7169" max="7169" width="6.7109375" style="239" customWidth="1"/>
    <col min="7170" max="7170" width="1.42578125" style="239" customWidth="1"/>
    <col min="7171" max="7171" width="7.85546875" style="239" customWidth="1"/>
    <col min="7172" max="7172" width="9.5703125" style="239" customWidth="1"/>
    <col min="7173" max="7173" width="36.5703125" style="239" customWidth="1"/>
    <col min="7174" max="7174" width="12.28515625" style="239" customWidth="1"/>
    <col min="7175" max="7175" width="11.7109375" style="239" customWidth="1"/>
    <col min="7176" max="7176" width="0" style="239" hidden="1" customWidth="1"/>
    <col min="7177" max="7177" width="12" style="239" customWidth="1"/>
    <col min="7178" max="7424" width="9.140625" style="239"/>
    <col min="7425" max="7425" width="6.7109375" style="239" customWidth="1"/>
    <col min="7426" max="7426" width="1.42578125" style="239" customWidth="1"/>
    <col min="7427" max="7427" width="7.85546875" style="239" customWidth="1"/>
    <col min="7428" max="7428" width="9.5703125" style="239" customWidth="1"/>
    <col min="7429" max="7429" width="36.5703125" style="239" customWidth="1"/>
    <col min="7430" max="7430" width="12.28515625" style="239" customWidth="1"/>
    <col min="7431" max="7431" width="11.7109375" style="239" customWidth="1"/>
    <col min="7432" max="7432" width="0" style="239" hidden="1" customWidth="1"/>
    <col min="7433" max="7433" width="12" style="239" customWidth="1"/>
    <col min="7434" max="7680" width="9.140625" style="239"/>
    <col min="7681" max="7681" width="6.7109375" style="239" customWidth="1"/>
    <col min="7682" max="7682" width="1.42578125" style="239" customWidth="1"/>
    <col min="7683" max="7683" width="7.85546875" style="239" customWidth="1"/>
    <col min="7684" max="7684" width="9.5703125" style="239" customWidth="1"/>
    <col min="7685" max="7685" width="36.5703125" style="239" customWidth="1"/>
    <col min="7686" max="7686" width="12.28515625" style="239" customWidth="1"/>
    <col min="7687" max="7687" width="11.7109375" style="239" customWidth="1"/>
    <col min="7688" max="7688" width="0" style="239" hidden="1" customWidth="1"/>
    <col min="7689" max="7689" width="12" style="239" customWidth="1"/>
    <col min="7690" max="7936" width="9.140625" style="239"/>
    <col min="7937" max="7937" width="6.7109375" style="239" customWidth="1"/>
    <col min="7938" max="7938" width="1.42578125" style="239" customWidth="1"/>
    <col min="7939" max="7939" width="7.85546875" style="239" customWidth="1"/>
    <col min="7940" max="7940" width="9.5703125" style="239" customWidth="1"/>
    <col min="7941" max="7941" width="36.5703125" style="239" customWidth="1"/>
    <col min="7942" max="7942" width="12.28515625" style="239" customWidth="1"/>
    <col min="7943" max="7943" width="11.7109375" style="239" customWidth="1"/>
    <col min="7944" max="7944" width="0" style="239" hidden="1" customWidth="1"/>
    <col min="7945" max="7945" width="12" style="239" customWidth="1"/>
    <col min="7946" max="8192" width="9.140625" style="239"/>
    <col min="8193" max="8193" width="6.7109375" style="239" customWidth="1"/>
    <col min="8194" max="8194" width="1.42578125" style="239" customWidth="1"/>
    <col min="8195" max="8195" width="7.85546875" style="239" customWidth="1"/>
    <col min="8196" max="8196" width="9.5703125" style="239" customWidth="1"/>
    <col min="8197" max="8197" width="36.5703125" style="239" customWidth="1"/>
    <col min="8198" max="8198" width="12.28515625" style="239" customWidth="1"/>
    <col min="8199" max="8199" width="11.7109375" style="239" customWidth="1"/>
    <col min="8200" max="8200" width="0" style="239" hidden="1" customWidth="1"/>
    <col min="8201" max="8201" width="12" style="239" customWidth="1"/>
    <col min="8202" max="8448" width="9.140625" style="239"/>
    <col min="8449" max="8449" width="6.7109375" style="239" customWidth="1"/>
    <col min="8450" max="8450" width="1.42578125" style="239" customWidth="1"/>
    <col min="8451" max="8451" width="7.85546875" style="239" customWidth="1"/>
    <col min="8452" max="8452" width="9.5703125" style="239" customWidth="1"/>
    <col min="8453" max="8453" width="36.5703125" style="239" customWidth="1"/>
    <col min="8454" max="8454" width="12.28515625" style="239" customWidth="1"/>
    <col min="8455" max="8455" width="11.7109375" style="239" customWidth="1"/>
    <col min="8456" max="8456" width="0" style="239" hidden="1" customWidth="1"/>
    <col min="8457" max="8457" width="12" style="239" customWidth="1"/>
    <col min="8458" max="8704" width="9.140625" style="239"/>
    <col min="8705" max="8705" width="6.7109375" style="239" customWidth="1"/>
    <col min="8706" max="8706" width="1.42578125" style="239" customWidth="1"/>
    <col min="8707" max="8707" width="7.85546875" style="239" customWidth="1"/>
    <col min="8708" max="8708" width="9.5703125" style="239" customWidth="1"/>
    <col min="8709" max="8709" width="36.5703125" style="239" customWidth="1"/>
    <col min="8710" max="8710" width="12.28515625" style="239" customWidth="1"/>
    <col min="8711" max="8711" width="11.7109375" style="239" customWidth="1"/>
    <col min="8712" max="8712" width="0" style="239" hidden="1" customWidth="1"/>
    <col min="8713" max="8713" width="12" style="239" customWidth="1"/>
    <col min="8714" max="8960" width="9.140625" style="239"/>
    <col min="8961" max="8961" width="6.7109375" style="239" customWidth="1"/>
    <col min="8962" max="8962" width="1.42578125" style="239" customWidth="1"/>
    <col min="8963" max="8963" width="7.85546875" style="239" customWidth="1"/>
    <col min="8964" max="8964" width="9.5703125" style="239" customWidth="1"/>
    <col min="8965" max="8965" width="36.5703125" style="239" customWidth="1"/>
    <col min="8966" max="8966" width="12.28515625" style="239" customWidth="1"/>
    <col min="8967" max="8967" width="11.7109375" style="239" customWidth="1"/>
    <col min="8968" max="8968" width="0" style="239" hidden="1" customWidth="1"/>
    <col min="8969" max="8969" width="12" style="239" customWidth="1"/>
    <col min="8970" max="9216" width="9.140625" style="239"/>
    <col min="9217" max="9217" width="6.7109375" style="239" customWidth="1"/>
    <col min="9218" max="9218" width="1.42578125" style="239" customWidth="1"/>
    <col min="9219" max="9219" width="7.85546875" style="239" customWidth="1"/>
    <col min="9220" max="9220" width="9.5703125" style="239" customWidth="1"/>
    <col min="9221" max="9221" width="36.5703125" style="239" customWidth="1"/>
    <col min="9222" max="9222" width="12.28515625" style="239" customWidth="1"/>
    <col min="9223" max="9223" width="11.7109375" style="239" customWidth="1"/>
    <col min="9224" max="9224" width="0" style="239" hidden="1" customWidth="1"/>
    <col min="9225" max="9225" width="12" style="239" customWidth="1"/>
    <col min="9226" max="9472" width="9.140625" style="239"/>
    <col min="9473" max="9473" width="6.7109375" style="239" customWidth="1"/>
    <col min="9474" max="9474" width="1.42578125" style="239" customWidth="1"/>
    <col min="9475" max="9475" width="7.85546875" style="239" customWidth="1"/>
    <col min="9476" max="9476" width="9.5703125" style="239" customWidth="1"/>
    <col min="9477" max="9477" width="36.5703125" style="239" customWidth="1"/>
    <col min="9478" max="9478" width="12.28515625" style="239" customWidth="1"/>
    <col min="9479" max="9479" width="11.7109375" style="239" customWidth="1"/>
    <col min="9480" max="9480" width="0" style="239" hidden="1" customWidth="1"/>
    <col min="9481" max="9481" width="12" style="239" customWidth="1"/>
    <col min="9482" max="9728" width="9.140625" style="239"/>
    <col min="9729" max="9729" width="6.7109375" style="239" customWidth="1"/>
    <col min="9730" max="9730" width="1.42578125" style="239" customWidth="1"/>
    <col min="9731" max="9731" width="7.85546875" style="239" customWidth="1"/>
    <col min="9732" max="9732" width="9.5703125" style="239" customWidth="1"/>
    <col min="9733" max="9733" width="36.5703125" style="239" customWidth="1"/>
    <col min="9734" max="9734" width="12.28515625" style="239" customWidth="1"/>
    <col min="9735" max="9735" width="11.7109375" style="239" customWidth="1"/>
    <col min="9736" max="9736" width="0" style="239" hidden="1" customWidth="1"/>
    <col min="9737" max="9737" width="12" style="239" customWidth="1"/>
    <col min="9738" max="9984" width="9.140625" style="239"/>
    <col min="9985" max="9985" width="6.7109375" style="239" customWidth="1"/>
    <col min="9986" max="9986" width="1.42578125" style="239" customWidth="1"/>
    <col min="9987" max="9987" width="7.85546875" style="239" customWidth="1"/>
    <col min="9988" max="9988" width="9.5703125" style="239" customWidth="1"/>
    <col min="9989" max="9989" width="36.5703125" style="239" customWidth="1"/>
    <col min="9990" max="9990" width="12.28515625" style="239" customWidth="1"/>
    <col min="9991" max="9991" width="11.7109375" style="239" customWidth="1"/>
    <col min="9992" max="9992" width="0" style="239" hidden="1" customWidth="1"/>
    <col min="9993" max="9993" width="12" style="239" customWidth="1"/>
    <col min="9994" max="10240" width="9.140625" style="239"/>
    <col min="10241" max="10241" width="6.7109375" style="239" customWidth="1"/>
    <col min="10242" max="10242" width="1.42578125" style="239" customWidth="1"/>
    <col min="10243" max="10243" width="7.85546875" style="239" customWidth="1"/>
    <col min="10244" max="10244" width="9.5703125" style="239" customWidth="1"/>
    <col min="10245" max="10245" width="36.5703125" style="239" customWidth="1"/>
    <col min="10246" max="10246" width="12.28515625" style="239" customWidth="1"/>
    <col min="10247" max="10247" width="11.7109375" style="239" customWidth="1"/>
    <col min="10248" max="10248" width="0" style="239" hidden="1" customWidth="1"/>
    <col min="10249" max="10249" width="12" style="239" customWidth="1"/>
    <col min="10250" max="10496" width="9.140625" style="239"/>
    <col min="10497" max="10497" width="6.7109375" style="239" customWidth="1"/>
    <col min="10498" max="10498" width="1.42578125" style="239" customWidth="1"/>
    <col min="10499" max="10499" width="7.85546875" style="239" customWidth="1"/>
    <col min="10500" max="10500" width="9.5703125" style="239" customWidth="1"/>
    <col min="10501" max="10501" width="36.5703125" style="239" customWidth="1"/>
    <col min="10502" max="10502" width="12.28515625" style="239" customWidth="1"/>
    <col min="10503" max="10503" width="11.7109375" style="239" customWidth="1"/>
    <col min="10504" max="10504" width="0" style="239" hidden="1" customWidth="1"/>
    <col min="10505" max="10505" width="12" style="239" customWidth="1"/>
    <col min="10506" max="10752" width="9.140625" style="239"/>
    <col min="10753" max="10753" width="6.7109375" style="239" customWidth="1"/>
    <col min="10754" max="10754" width="1.42578125" style="239" customWidth="1"/>
    <col min="10755" max="10755" width="7.85546875" style="239" customWidth="1"/>
    <col min="10756" max="10756" width="9.5703125" style="239" customWidth="1"/>
    <col min="10757" max="10757" width="36.5703125" style="239" customWidth="1"/>
    <col min="10758" max="10758" width="12.28515625" style="239" customWidth="1"/>
    <col min="10759" max="10759" width="11.7109375" style="239" customWidth="1"/>
    <col min="10760" max="10760" width="0" style="239" hidden="1" customWidth="1"/>
    <col min="10761" max="10761" width="12" style="239" customWidth="1"/>
    <col min="10762" max="11008" width="9.140625" style="239"/>
    <col min="11009" max="11009" width="6.7109375" style="239" customWidth="1"/>
    <col min="11010" max="11010" width="1.42578125" style="239" customWidth="1"/>
    <col min="11011" max="11011" width="7.85546875" style="239" customWidth="1"/>
    <col min="11012" max="11012" width="9.5703125" style="239" customWidth="1"/>
    <col min="11013" max="11013" width="36.5703125" style="239" customWidth="1"/>
    <col min="11014" max="11014" width="12.28515625" style="239" customWidth="1"/>
    <col min="11015" max="11015" width="11.7109375" style="239" customWidth="1"/>
    <col min="11016" max="11016" width="0" style="239" hidden="1" customWidth="1"/>
    <col min="11017" max="11017" width="12" style="239" customWidth="1"/>
    <col min="11018" max="11264" width="9.140625" style="239"/>
    <col min="11265" max="11265" width="6.7109375" style="239" customWidth="1"/>
    <col min="11266" max="11266" width="1.42578125" style="239" customWidth="1"/>
    <col min="11267" max="11267" width="7.85546875" style="239" customWidth="1"/>
    <col min="11268" max="11268" width="9.5703125" style="239" customWidth="1"/>
    <col min="11269" max="11269" width="36.5703125" style="239" customWidth="1"/>
    <col min="11270" max="11270" width="12.28515625" style="239" customWidth="1"/>
    <col min="11271" max="11271" width="11.7109375" style="239" customWidth="1"/>
    <col min="11272" max="11272" width="0" style="239" hidden="1" customWidth="1"/>
    <col min="11273" max="11273" width="12" style="239" customWidth="1"/>
    <col min="11274" max="11520" width="9.140625" style="239"/>
    <col min="11521" max="11521" width="6.7109375" style="239" customWidth="1"/>
    <col min="11522" max="11522" width="1.42578125" style="239" customWidth="1"/>
    <col min="11523" max="11523" width="7.85546875" style="239" customWidth="1"/>
    <col min="11524" max="11524" width="9.5703125" style="239" customWidth="1"/>
    <col min="11525" max="11525" width="36.5703125" style="239" customWidth="1"/>
    <col min="11526" max="11526" width="12.28515625" style="239" customWidth="1"/>
    <col min="11527" max="11527" width="11.7109375" style="239" customWidth="1"/>
    <col min="11528" max="11528" width="0" style="239" hidden="1" customWidth="1"/>
    <col min="11529" max="11529" width="12" style="239" customWidth="1"/>
    <col min="11530" max="11776" width="9.140625" style="239"/>
    <col min="11777" max="11777" width="6.7109375" style="239" customWidth="1"/>
    <col min="11778" max="11778" width="1.42578125" style="239" customWidth="1"/>
    <col min="11779" max="11779" width="7.85546875" style="239" customWidth="1"/>
    <col min="11780" max="11780" width="9.5703125" style="239" customWidth="1"/>
    <col min="11781" max="11781" width="36.5703125" style="239" customWidth="1"/>
    <col min="11782" max="11782" width="12.28515625" style="239" customWidth="1"/>
    <col min="11783" max="11783" width="11.7109375" style="239" customWidth="1"/>
    <col min="11784" max="11784" width="0" style="239" hidden="1" customWidth="1"/>
    <col min="11785" max="11785" width="12" style="239" customWidth="1"/>
    <col min="11786" max="12032" width="9.140625" style="239"/>
    <col min="12033" max="12033" width="6.7109375" style="239" customWidth="1"/>
    <col min="12034" max="12034" width="1.42578125" style="239" customWidth="1"/>
    <col min="12035" max="12035" width="7.85546875" style="239" customWidth="1"/>
    <col min="12036" max="12036" width="9.5703125" style="239" customWidth="1"/>
    <col min="12037" max="12037" width="36.5703125" style="239" customWidth="1"/>
    <col min="12038" max="12038" width="12.28515625" style="239" customWidth="1"/>
    <col min="12039" max="12039" width="11.7109375" style="239" customWidth="1"/>
    <col min="12040" max="12040" width="0" style="239" hidden="1" customWidth="1"/>
    <col min="12041" max="12041" width="12" style="239" customWidth="1"/>
    <col min="12042" max="12288" width="9.140625" style="239"/>
    <col min="12289" max="12289" width="6.7109375" style="239" customWidth="1"/>
    <col min="12290" max="12290" width="1.42578125" style="239" customWidth="1"/>
    <col min="12291" max="12291" width="7.85546875" style="239" customWidth="1"/>
    <col min="12292" max="12292" width="9.5703125" style="239" customWidth="1"/>
    <col min="12293" max="12293" width="36.5703125" style="239" customWidth="1"/>
    <col min="12294" max="12294" width="12.28515625" style="239" customWidth="1"/>
    <col min="12295" max="12295" width="11.7109375" style="239" customWidth="1"/>
    <col min="12296" max="12296" width="0" style="239" hidden="1" customWidth="1"/>
    <col min="12297" max="12297" width="12" style="239" customWidth="1"/>
    <col min="12298" max="12544" width="9.140625" style="239"/>
    <col min="12545" max="12545" width="6.7109375" style="239" customWidth="1"/>
    <col min="12546" max="12546" width="1.42578125" style="239" customWidth="1"/>
    <col min="12547" max="12547" width="7.85546875" style="239" customWidth="1"/>
    <col min="12548" max="12548" width="9.5703125" style="239" customWidth="1"/>
    <col min="12549" max="12549" width="36.5703125" style="239" customWidth="1"/>
    <col min="12550" max="12550" width="12.28515625" style="239" customWidth="1"/>
    <col min="12551" max="12551" width="11.7109375" style="239" customWidth="1"/>
    <col min="12552" max="12552" width="0" style="239" hidden="1" customWidth="1"/>
    <col min="12553" max="12553" width="12" style="239" customWidth="1"/>
    <col min="12554" max="12800" width="9.140625" style="239"/>
    <col min="12801" max="12801" width="6.7109375" style="239" customWidth="1"/>
    <col min="12802" max="12802" width="1.42578125" style="239" customWidth="1"/>
    <col min="12803" max="12803" width="7.85546875" style="239" customWidth="1"/>
    <col min="12804" max="12804" width="9.5703125" style="239" customWidth="1"/>
    <col min="12805" max="12805" width="36.5703125" style="239" customWidth="1"/>
    <col min="12806" max="12806" width="12.28515625" style="239" customWidth="1"/>
    <col min="12807" max="12807" width="11.7109375" style="239" customWidth="1"/>
    <col min="12808" max="12808" width="0" style="239" hidden="1" customWidth="1"/>
    <col min="12809" max="12809" width="12" style="239" customWidth="1"/>
    <col min="12810" max="13056" width="9.140625" style="239"/>
    <col min="13057" max="13057" width="6.7109375" style="239" customWidth="1"/>
    <col min="13058" max="13058" width="1.42578125" style="239" customWidth="1"/>
    <col min="13059" max="13059" width="7.85546875" style="239" customWidth="1"/>
    <col min="13060" max="13060" width="9.5703125" style="239" customWidth="1"/>
    <col min="13061" max="13061" width="36.5703125" style="239" customWidth="1"/>
    <col min="13062" max="13062" width="12.28515625" style="239" customWidth="1"/>
    <col min="13063" max="13063" width="11.7109375" style="239" customWidth="1"/>
    <col min="13064" max="13064" width="0" style="239" hidden="1" customWidth="1"/>
    <col min="13065" max="13065" width="12" style="239" customWidth="1"/>
    <col min="13066" max="13312" width="9.140625" style="239"/>
    <col min="13313" max="13313" width="6.7109375" style="239" customWidth="1"/>
    <col min="13314" max="13314" width="1.42578125" style="239" customWidth="1"/>
    <col min="13315" max="13315" width="7.85546875" style="239" customWidth="1"/>
    <col min="13316" max="13316" width="9.5703125" style="239" customWidth="1"/>
    <col min="13317" max="13317" width="36.5703125" style="239" customWidth="1"/>
    <col min="13318" max="13318" width="12.28515625" style="239" customWidth="1"/>
    <col min="13319" max="13319" width="11.7109375" style="239" customWidth="1"/>
    <col min="13320" max="13320" width="0" style="239" hidden="1" customWidth="1"/>
    <col min="13321" max="13321" width="12" style="239" customWidth="1"/>
    <col min="13322" max="13568" width="9.140625" style="239"/>
    <col min="13569" max="13569" width="6.7109375" style="239" customWidth="1"/>
    <col min="13570" max="13570" width="1.42578125" style="239" customWidth="1"/>
    <col min="13571" max="13571" width="7.85546875" style="239" customWidth="1"/>
    <col min="13572" max="13572" width="9.5703125" style="239" customWidth="1"/>
    <col min="13573" max="13573" width="36.5703125" style="239" customWidth="1"/>
    <col min="13574" max="13574" width="12.28515625" style="239" customWidth="1"/>
    <col min="13575" max="13575" width="11.7109375" style="239" customWidth="1"/>
    <col min="13576" max="13576" width="0" style="239" hidden="1" customWidth="1"/>
    <col min="13577" max="13577" width="12" style="239" customWidth="1"/>
    <col min="13578" max="13824" width="9.140625" style="239"/>
    <col min="13825" max="13825" width="6.7109375" style="239" customWidth="1"/>
    <col min="13826" max="13826" width="1.42578125" style="239" customWidth="1"/>
    <col min="13827" max="13827" width="7.85546875" style="239" customWidth="1"/>
    <col min="13828" max="13828" width="9.5703125" style="239" customWidth="1"/>
    <col min="13829" max="13829" width="36.5703125" style="239" customWidth="1"/>
    <col min="13830" max="13830" width="12.28515625" style="239" customWidth="1"/>
    <col min="13831" max="13831" width="11.7109375" style="239" customWidth="1"/>
    <col min="13832" max="13832" width="0" style="239" hidden="1" customWidth="1"/>
    <col min="13833" max="13833" width="12" style="239" customWidth="1"/>
    <col min="13834" max="14080" width="9.140625" style="239"/>
    <col min="14081" max="14081" width="6.7109375" style="239" customWidth="1"/>
    <col min="14082" max="14082" width="1.42578125" style="239" customWidth="1"/>
    <col min="14083" max="14083" width="7.85546875" style="239" customWidth="1"/>
    <col min="14084" max="14084" width="9.5703125" style="239" customWidth="1"/>
    <col min="14085" max="14085" width="36.5703125" style="239" customWidth="1"/>
    <col min="14086" max="14086" width="12.28515625" style="239" customWidth="1"/>
    <col min="14087" max="14087" width="11.7109375" style="239" customWidth="1"/>
    <col min="14088" max="14088" width="0" style="239" hidden="1" customWidth="1"/>
    <col min="14089" max="14089" width="12" style="239" customWidth="1"/>
    <col min="14090" max="14336" width="9.140625" style="239"/>
    <col min="14337" max="14337" width="6.7109375" style="239" customWidth="1"/>
    <col min="14338" max="14338" width="1.42578125" style="239" customWidth="1"/>
    <col min="14339" max="14339" width="7.85546875" style="239" customWidth="1"/>
    <col min="14340" max="14340" width="9.5703125" style="239" customWidth="1"/>
    <col min="14341" max="14341" width="36.5703125" style="239" customWidth="1"/>
    <col min="14342" max="14342" width="12.28515625" style="239" customWidth="1"/>
    <col min="14343" max="14343" width="11.7109375" style="239" customWidth="1"/>
    <col min="14344" max="14344" width="0" style="239" hidden="1" customWidth="1"/>
    <col min="14345" max="14345" width="12" style="239" customWidth="1"/>
    <col min="14346" max="14592" width="9.140625" style="239"/>
    <col min="14593" max="14593" width="6.7109375" style="239" customWidth="1"/>
    <col min="14594" max="14594" width="1.42578125" style="239" customWidth="1"/>
    <col min="14595" max="14595" width="7.85546875" style="239" customWidth="1"/>
    <col min="14596" max="14596" width="9.5703125" style="239" customWidth="1"/>
    <col min="14597" max="14597" width="36.5703125" style="239" customWidth="1"/>
    <col min="14598" max="14598" width="12.28515625" style="239" customWidth="1"/>
    <col min="14599" max="14599" width="11.7109375" style="239" customWidth="1"/>
    <col min="14600" max="14600" width="0" style="239" hidden="1" customWidth="1"/>
    <col min="14601" max="14601" width="12" style="239" customWidth="1"/>
    <col min="14602" max="14848" width="9.140625" style="239"/>
    <col min="14849" max="14849" width="6.7109375" style="239" customWidth="1"/>
    <col min="14850" max="14850" width="1.42578125" style="239" customWidth="1"/>
    <col min="14851" max="14851" width="7.85546875" style="239" customWidth="1"/>
    <col min="14852" max="14852" width="9.5703125" style="239" customWidth="1"/>
    <col min="14853" max="14853" width="36.5703125" style="239" customWidth="1"/>
    <col min="14854" max="14854" width="12.28515625" style="239" customWidth="1"/>
    <col min="14855" max="14855" width="11.7109375" style="239" customWidth="1"/>
    <col min="14856" max="14856" width="0" style="239" hidden="1" customWidth="1"/>
    <col min="14857" max="14857" width="12" style="239" customWidth="1"/>
    <col min="14858" max="15104" width="9.140625" style="239"/>
    <col min="15105" max="15105" width="6.7109375" style="239" customWidth="1"/>
    <col min="15106" max="15106" width="1.42578125" style="239" customWidth="1"/>
    <col min="15107" max="15107" width="7.85546875" style="239" customWidth="1"/>
    <col min="15108" max="15108" width="9.5703125" style="239" customWidth="1"/>
    <col min="15109" max="15109" width="36.5703125" style="239" customWidth="1"/>
    <col min="15110" max="15110" width="12.28515625" style="239" customWidth="1"/>
    <col min="15111" max="15111" width="11.7109375" style="239" customWidth="1"/>
    <col min="15112" max="15112" width="0" style="239" hidden="1" customWidth="1"/>
    <col min="15113" max="15113" width="12" style="239" customWidth="1"/>
    <col min="15114" max="15360" width="9.140625" style="239"/>
    <col min="15361" max="15361" width="6.7109375" style="239" customWidth="1"/>
    <col min="15362" max="15362" width="1.42578125" style="239" customWidth="1"/>
    <col min="15363" max="15363" width="7.85546875" style="239" customWidth="1"/>
    <col min="15364" max="15364" width="9.5703125" style="239" customWidth="1"/>
    <col min="15365" max="15365" width="36.5703125" style="239" customWidth="1"/>
    <col min="15366" max="15366" width="12.28515625" style="239" customWidth="1"/>
    <col min="15367" max="15367" width="11.7109375" style="239" customWidth="1"/>
    <col min="15368" max="15368" width="0" style="239" hidden="1" customWidth="1"/>
    <col min="15369" max="15369" width="12" style="239" customWidth="1"/>
    <col min="15370" max="15616" width="9.140625" style="239"/>
    <col min="15617" max="15617" width="6.7109375" style="239" customWidth="1"/>
    <col min="15618" max="15618" width="1.42578125" style="239" customWidth="1"/>
    <col min="15619" max="15619" width="7.85546875" style="239" customWidth="1"/>
    <col min="15620" max="15620" width="9.5703125" style="239" customWidth="1"/>
    <col min="15621" max="15621" width="36.5703125" style="239" customWidth="1"/>
    <col min="15622" max="15622" width="12.28515625" style="239" customWidth="1"/>
    <col min="15623" max="15623" width="11.7109375" style="239" customWidth="1"/>
    <col min="15624" max="15624" width="0" style="239" hidden="1" customWidth="1"/>
    <col min="15625" max="15625" width="12" style="239" customWidth="1"/>
    <col min="15626" max="15872" width="9.140625" style="239"/>
    <col min="15873" max="15873" width="6.7109375" style="239" customWidth="1"/>
    <col min="15874" max="15874" width="1.42578125" style="239" customWidth="1"/>
    <col min="15875" max="15875" width="7.85546875" style="239" customWidth="1"/>
    <col min="15876" max="15876" width="9.5703125" style="239" customWidth="1"/>
    <col min="15877" max="15877" width="36.5703125" style="239" customWidth="1"/>
    <col min="15878" max="15878" width="12.28515625" style="239" customWidth="1"/>
    <col min="15879" max="15879" width="11.7109375" style="239" customWidth="1"/>
    <col min="15880" max="15880" width="0" style="239" hidden="1" customWidth="1"/>
    <col min="15881" max="15881" width="12" style="239" customWidth="1"/>
    <col min="15882" max="16128" width="9.140625" style="239"/>
    <col min="16129" max="16129" width="6.7109375" style="239" customWidth="1"/>
    <col min="16130" max="16130" width="1.42578125" style="239" customWidth="1"/>
    <col min="16131" max="16131" width="7.85546875" style="239" customWidth="1"/>
    <col min="16132" max="16132" width="9.5703125" style="239" customWidth="1"/>
    <col min="16133" max="16133" width="36.5703125" style="239" customWidth="1"/>
    <col min="16134" max="16134" width="12.28515625" style="239" customWidth="1"/>
    <col min="16135" max="16135" width="11.7109375" style="239" customWidth="1"/>
    <col min="16136" max="16136" width="0" style="239" hidden="1" customWidth="1"/>
    <col min="16137" max="16137" width="12" style="239" customWidth="1"/>
    <col min="16138" max="16384" width="9.140625" style="239"/>
  </cols>
  <sheetData>
    <row r="1" spans="1:9" ht="26.25" customHeight="1" x14ac:dyDescent="0.25">
      <c r="A1" s="263" t="s">
        <v>75</v>
      </c>
      <c r="B1" s="263"/>
      <c r="C1" s="263"/>
      <c r="D1" s="263"/>
      <c r="E1" s="263"/>
      <c r="F1" s="263"/>
      <c r="G1" s="263"/>
      <c r="H1" s="263"/>
      <c r="I1" s="263"/>
    </row>
    <row r="2" spans="1:9" ht="59.25" customHeight="1" x14ac:dyDescent="0.25">
      <c r="A2" s="264" t="s">
        <v>76</v>
      </c>
      <c r="B2" s="264"/>
      <c r="C2" s="264"/>
      <c r="D2" s="264"/>
      <c r="E2" s="264"/>
      <c r="F2" s="264"/>
      <c r="G2" s="264"/>
      <c r="H2" s="264"/>
      <c r="I2" s="264"/>
    </row>
    <row r="3" spans="1:9" ht="12" x14ac:dyDescent="0.25">
      <c r="A3" s="240" t="s">
        <v>2</v>
      </c>
      <c r="B3" s="265" t="s">
        <v>3</v>
      </c>
      <c r="C3" s="266"/>
      <c r="D3" s="240" t="s">
        <v>77</v>
      </c>
      <c r="E3" s="240" t="s">
        <v>5</v>
      </c>
      <c r="F3" s="240" t="s">
        <v>78</v>
      </c>
      <c r="G3" s="267" t="s">
        <v>79</v>
      </c>
      <c r="H3" s="267"/>
      <c r="I3" s="240" t="s">
        <v>80</v>
      </c>
    </row>
    <row r="4" spans="1:9" ht="11.25" x14ac:dyDescent="0.25">
      <c r="A4" s="241" t="s">
        <v>45</v>
      </c>
      <c r="B4" s="260" t="s">
        <v>81</v>
      </c>
      <c r="C4" s="261"/>
      <c r="D4" s="242" t="s">
        <v>81</v>
      </c>
      <c r="E4" s="243" t="s">
        <v>46</v>
      </c>
      <c r="F4" s="244">
        <v>41000</v>
      </c>
      <c r="G4" s="262">
        <v>0</v>
      </c>
      <c r="H4" s="262"/>
      <c r="I4" s="244">
        <v>41000</v>
      </c>
    </row>
    <row r="5" spans="1:9" ht="11.25" x14ac:dyDescent="0.25">
      <c r="A5" s="245" t="s">
        <v>81</v>
      </c>
      <c r="B5" s="257" t="s">
        <v>47</v>
      </c>
      <c r="C5" s="258"/>
      <c r="D5" s="246" t="s">
        <v>81</v>
      </c>
      <c r="E5" s="247" t="s">
        <v>48</v>
      </c>
      <c r="F5" s="248">
        <v>20000</v>
      </c>
      <c r="G5" s="259">
        <v>0</v>
      </c>
      <c r="H5" s="259"/>
      <c r="I5" s="248">
        <v>20000</v>
      </c>
    </row>
    <row r="6" spans="1:9" ht="56.25" x14ac:dyDescent="0.25">
      <c r="A6" s="249" t="s">
        <v>81</v>
      </c>
      <c r="B6" s="253" t="s">
        <v>81</v>
      </c>
      <c r="C6" s="254"/>
      <c r="D6" s="250" t="s">
        <v>82</v>
      </c>
      <c r="E6" s="251" t="s">
        <v>83</v>
      </c>
      <c r="F6" s="252">
        <v>20000</v>
      </c>
      <c r="G6" s="255">
        <v>0</v>
      </c>
      <c r="H6" s="255"/>
      <c r="I6" s="252">
        <v>20000</v>
      </c>
    </row>
    <row r="7" spans="1:9" ht="11.25" x14ac:dyDescent="0.25">
      <c r="A7" s="245" t="s">
        <v>81</v>
      </c>
      <c r="B7" s="257" t="s">
        <v>84</v>
      </c>
      <c r="C7" s="258"/>
      <c r="D7" s="246" t="s">
        <v>81</v>
      </c>
      <c r="E7" s="247" t="s">
        <v>85</v>
      </c>
      <c r="F7" s="248">
        <v>17000</v>
      </c>
      <c r="G7" s="259">
        <v>0</v>
      </c>
      <c r="H7" s="259"/>
      <c r="I7" s="248">
        <v>17000</v>
      </c>
    </row>
    <row r="8" spans="1:9" ht="33.75" x14ac:dyDescent="0.25">
      <c r="A8" s="249" t="s">
        <v>81</v>
      </c>
      <c r="B8" s="253" t="s">
        <v>81</v>
      </c>
      <c r="C8" s="254"/>
      <c r="D8" s="250" t="s">
        <v>86</v>
      </c>
      <c r="E8" s="251" t="s">
        <v>87</v>
      </c>
      <c r="F8" s="252">
        <v>17000</v>
      </c>
      <c r="G8" s="255">
        <v>0</v>
      </c>
      <c r="H8" s="255"/>
      <c r="I8" s="252">
        <v>17000</v>
      </c>
    </row>
    <row r="9" spans="1:9" ht="11.25" x14ac:dyDescent="0.25">
      <c r="A9" s="245" t="s">
        <v>81</v>
      </c>
      <c r="B9" s="257" t="s">
        <v>88</v>
      </c>
      <c r="C9" s="258"/>
      <c r="D9" s="246" t="s">
        <v>81</v>
      </c>
      <c r="E9" s="247" t="s">
        <v>55</v>
      </c>
      <c r="F9" s="248">
        <v>4000</v>
      </c>
      <c r="G9" s="259">
        <v>0</v>
      </c>
      <c r="H9" s="259"/>
      <c r="I9" s="248">
        <v>4000</v>
      </c>
    </row>
    <row r="10" spans="1:9" ht="11.25" x14ac:dyDescent="0.25">
      <c r="A10" s="249" t="s">
        <v>81</v>
      </c>
      <c r="B10" s="253" t="s">
        <v>81</v>
      </c>
      <c r="C10" s="254"/>
      <c r="D10" s="250" t="s">
        <v>89</v>
      </c>
      <c r="E10" s="251" t="s">
        <v>90</v>
      </c>
      <c r="F10" s="252">
        <v>4000</v>
      </c>
      <c r="G10" s="255">
        <v>0</v>
      </c>
      <c r="H10" s="255"/>
      <c r="I10" s="252">
        <v>4000</v>
      </c>
    </row>
    <row r="11" spans="1:9" ht="11.25" x14ac:dyDescent="0.25">
      <c r="A11" s="241" t="s">
        <v>91</v>
      </c>
      <c r="B11" s="260" t="s">
        <v>81</v>
      </c>
      <c r="C11" s="261"/>
      <c r="D11" s="242" t="s">
        <v>81</v>
      </c>
      <c r="E11" s="243" t="s">
        <v>92</v>
      </c>
      <c r="F11" s="244">
        <v>25000</v>
      </c>
      <c r="G11" s="262">
        <v>0</v>
      </c>
      <c r="H11" s="262"/>
      <c r="I11" s="244">
        <v>25000</v>
      </c>
    </row>
    <row r="12" spans="1:9" ht="11.25" x14ac:dyDescent="0.25">
      <c r="A12" s="245" t="s">
        <v>81</v>
      </c>
      <c r="B12" s="257" t="s">
        <v>93</v>
      </c>
      <c r="C12" s="258"/>
      <c r="D12" s="246" t="s">
        <v>81</v>
      </c>
      <c r="E12" s="247" t="s">
        <v>55</v>
      </c>
      <c r="F12" s="248">
        <v>25000</v>
      </c>
      <c r="G12" s="259">
        <v>0</v>
      </c>
      <c r="H12" s="259"/>
      <c r="I12" s="248">
        <v>25000</v>
      </c>
    </row>
    <row r="13" spans="1:9" ht="11.25" x14ac:dyDescent="0.25">
      <c r="A13" s="249" t="s">
        <v>81</v>
      </c>
      <c r="B13" s="253" t="s">
        <v>81</v>
      </c>
      <c r="C13" s="254"/>
      <c r="D13" s="250" t="s">
        <v>94</v>
      </c>
      <c r="E13" s="251" t="s">
        <v>95</v>
      </c>
      <c r="F13" s="252">
        <v>774</v>
      </c>
      <c r="G13" s="255">
        <v>0</v>
      </c>
      <c r="H13" s="255"/>
      <c r="I13" s="252">
        <v>774</v>
      </c>
    </row>
    <row r="14" spans="1:9" ht="11.25" x14ac:dyDescent="0.25">
      <c r="A14" s="249" t="s">
        <v>81</v>
      </c>
      <c r="B14" s="253" t="s">
        <v>81</v>
      </c>
      <c r="C14" s="254"/>
      <c r="D14" s="250" t="s">
        <v>96</v>
      </c>
      <c r="E14" s="251" t="s">
        <v>97</v>
      </c>
      <c r="F14" s="252">
        <v>4500</v>
      </c>
      <c r="G14" s="255">
        <v>0</v>
      </c>
      <c r="H14" s="255"/>
      <c r="I14" s="252">
        <v>4500</v>
      </c>
    </row>
    <row r="15" spans="1:9" ht="11.25" x14ac:dyDescent="0.25">
      <c r="A15" s="249" t="s">
        <v>81</v>
      </c>
      <c r="B15" s="253" t="s">
        <v>81</v>
      </c>
      <c r="C15" s="254"/>
      <c r="D15" s="250" t="s">
        <v>98</v>
      </c>
      <c r="E15" s="251" t="s">
        <v>99</v>
      </c>
      <c r="F15" s="252">
        <v>17246</v>
      </c>
      <c r="G15" s="255">
        <v>0</v>
      </c>
      <c r="H15" s="255"/>
      <c r="I15" s="252">
        <v>17246</v>
      </c>
    </row>
    <row r="16" spans="1:9" ht="11.25" x14ac:dyDescent="0.25">
      <c r="A16" s="249" t="s">
        <v>81</v>
      </c>
      <c r="B16" s="253" t="s">
        <v>81</v>
      </c>
      <c r="C16" s="254"/>
      <c r="D16" s="250" t="s">
        <v>100</v>
      </c>
      <c r="E16" s="251" t="s">
        <v>101</v>
      </c>
      <c r="F16" s="252">
        <v>2000</v>
      </c>
      <c r="G16" s="255">
        <v>0</v>
      </c>
      <c r="H16" s="255"/>
      <c r="I16" s="252">
        <v>2000</v>
      </c>
    </row>
    <row r="17" spans="1:9" ht="11.25" x14ac:dyDescent="0.25">
      <c r="A17" s="249" t="s">
        <v>81</v>
      </c>
      <c r="B17" s="253" t="s">
        <v>81</v>
      </c>
      <c r="C17" s="254"/>
      <c r="D17" s="250" t="s">
        <v>89</v>
      </c>
      <c r="E17" s="251" t="s">
        <v>90</v>
      </c>
      <c r="F17" s="252">
        <v>480</v>
      </c>
      <c r="G17" s="255">
        <v>0</v>
      </c>
      <c r="H17" s="255"/>
      <c r="I17" s="252">
        <v>480</v>
      </c>
    </row>
    <row r="18" spans="1:9" ht="11.25" x14ac:dyDescent="0.25">
      <c r="A18" s="241" t="s">
        <v>102</v>
      </c>
      <c r="B18" s="260" t="s">
        <v>81</v>
      </c>
      <c r="C18" s="261"/>
      <c r="D18" s="242" t="s">
        <v>81</v>
      </c>
      <c r="E18" s="243" t="s">
        <v>103</v>
      </c>
      <c r="F18" s="244">
        <v>2102049.67</v>
      </c>
      <c r="G18" s="262">
        <v>0</v>
      </c>
      <c r="H18" s="262"/>
      <c r="I18" s="244">
        <v>2102049.67</v>
      </c>
    </row>
    <row r="19" spans="1:9" ht="11.25" x14ac:dyDescent="0.25">
      <c r="A19" s="245" t="s">
        <v>81</v>
      </c>
      <c r="B19" s="257" t="s">
        <v>104</v>
      </c>
      <c r="C19" s="258"/>
      <c r="D19" s="246" t="s">
        <v>81</v>
      </c>
      <c r="E19" s="247" t="s">
        <v>19</v>
      </c>
      <c r="F19" s="248">
        <v>420000</v>
      </c>
      <c r="G19" s="259">
        <v>0</v>
      </c>
      <c r="H19" s="259"/>
      <c r="I19" s="248">
        <v>420000</v>
      </c>
    </row>
    <row r="20" spans="1:9" ht="45" x14ac:dyDescent="0.25">
      <c r="A20" s="249" t="s">
        <v>81</v>
      </c>
      <c r="B20" s="253" t="s">
        <v>81</v>
      </c>
      <c r="C20" s="254"/>
      <c r="D20" s="250" t="s">
        <v>105</v>
      </c>
      <c r="E20" s="251" t="s">
        <v>106</v>
      </c>
      <c r="F20" s="252">
        <v>300000</v>
      </c>
      <c r="G20" s="255">
        <v>0</v>
      </c>
      <c r="H20" s="255"/>
      <c r="I20" s="252">
        <v>300000</v>
      </c>
    </row>
    <row r="21" spans="1:9" ht="11.25" x14ac:dyDescent="0.25">
      <c r="A21" s="249" t="s">
        <v>81</v>
      </c>
      <c r="B21" s="253" t="s">
        <v>81</v>
      </c>
      <c r="C21" s="254"/>
      <c r="D21" s="250" t="s">
        <v>89</v>
      </c>
      <c r="E21" s="251" t="s">
        <v>90</v>
      </c>
      <c r="F21" s="252">
        <v>120000</v>
      </c>
      <c r="G21" s="255">
        <v>0</v>
      </c>
      <c r="H21" s="255"/>
      <c r="I21" s="252">
        <v>120000</v>
      </c>
    </row>
    <row r="22" spans="1:9" ht="11.25" x14ac:dyDescent="0.25">
      <c r="A22" s="245" t="s">
        <v>81</v>
      </c>
      <c r="B22" s="257" t="s">
        <v>107</v>
      </c>
      <c r="C22" s="258"/>
      <c r="D22" s="246" t="s">
        <v>81</v>
      </c>
      <c r="E22" s="247" t="s">
        <v>108</v>
      </c>
      <c r="F22" s="248">
        <v>1682049.67</v>
      </c>
      <c r="G22" s="259">
        <v>0</v>
      </c>
      <c r="H22" s="259"/>
      <c r="I22" s="248">
        <v>1682049.67</v>
      </c>
    </row>
    <row r="23" spans="1:9" ht="11.25" x14ac:dyDescent="0.25">
      <c r="A23" s="249" t="s">
        <v>81</v>
      </c>
      <c r="B23" s="253" t="s">
        <v>81</v>
      </c>
      <c r="C23" s="254"/>
      <c r="D23" s="250" t="s">
        <v>98</v>
      </c>
      <c r="E23" s="251" t="s">
        <v>99</v>
      </c>
      <c r="F23" s="252">
        <v>51800</v>
      </c>
      <c r="G23" s="255">
        <v>0</v>
      </c>
      <c r="H23" s="255"/>
      <c r="I23" s="252">
        <v>51800</v>
      </c>
    </row>
    <row r="24" spans="1:9" ht="11.25" x14ac:dyDescent="0.25">
      <c r="A24" s="249" t="s">
        <v>81</v>
      </c>
      <c r="B24" s="253" t="s">
        <v>81</v>
      </c>
      <c r="C24" s="254"/>
      <c r="D24" s="250" t="s">
        <v>109</v>
      </c>
      <c r="E24" s="251" t="s">
        <v>110</v>
      </c>
      <c r="F24" s="252">
        <v>108000</v>
      </c>
      <c r="G24" s="255">
        <v>0</v>
      </c>
      <c r="H24" s="255"/>
      <c r="I24" s="252">
        <v>108000</v>
      </c>
    </row>
    <row r="25" spans="1:9" ht="11.25" x14ac:dyDescent="0.25">
      <c r="A25" s="249" t="s">
        <v>81</v>
      </c>
      <c r="B25" s="253" t="s">
        <v>81</v>
      </c>
      <c r="C25" s="254"/>
      <c r="D25" s="250" t="s">
        <v>89</v>
      </c>
      <c r="E25" s="251" t="s">
        <v>90</v>
      </c>
      <c r="F25" s="252">
        <v>790249.67</v>
      </c>
      <c r="G25" s="255">
        <v>0</v>
      </c>
      <c r="H25" s="255"/>
      <c r="I25" s="252">
        <v>790249.67</v>
      </c>
    </row>
    <row r="26" spans="1:9" ht="11.25" x14ac:dyDescent="0.25">
      <c r="A26" s="249" t="s">
        <v>81</v>
      </c>
      <c r="B26" s="253" t="s">
        <v>81</v>
      </c>
      <c r="C26" s="254"/>
      <c r="D26" s="250" t="s">
        <v>111</v>
      </c>
      <c r="E26" s="251" t="s">
        <v>112</v>
      </c>
      <c r="F26" s="252">
        <v>12000</v>
      </c>
      <c r="G26" s="255">
        <v>0</v>
      </c>
      <c r="H26" s="255"/>
      <c r="I26" s="252">
        <v>12000</v>
      </c>
    </row>
    <row r="27" spans="1:9" ht="22.5" x14ac:dyDescent="0.25">
      <c r="A27" s="249" t="s">
        <v>81</v>
      </c>
      <c r="B27" s="253" t="s">
        <v>81</v>
      </c>
      <c r="C27" s="254"/>
      <c r="D27" s="250" t="s">
        <v>113</v>
      </c>
      <c r="E27" s="251" t="s">
        <v>114</v>
      </c>
      <c r="F27" s="252">
        <v>720000</v>
      </c>
      <c r="G27" s="255">
        <v>0</v>
      </c>
      <c r="H27" s="255"/>
      <c r="I27" s="252">
        <v>720000</v>
      </c>
    </row>
    <row r="28" spans="1:9" ht="11.25" x14ac:dyDescent="0.25">
      <c r="A28" s="241" t="s">
        <v>115</v>
      </c>
      <c r="B28" s="260" t="s">
        <v>81</v>
      </c>
      <c r="C28" s="261"/>
      <c r="D28" s="242" t="s">
        <v>81</v>
      </c>
      <c r="E28" s="243" t="s">
        <v>116</v>
      </c>
      <c r="F28" s="244">
        <v>128791</v>
      </c>
      <c r="G28" s="262">
        <v>0</v>
      </c>
      <c r="H28" s="262"/>
      <c r="I28" s="244">
        <v>128791</v>
      </c>
    </row>
    <row r="29" spans="1:9" ht="11.25" x14ac:dyDescent="0.25">
      <c r="A29" s="245" t="s">
        <v>81</v>
      </c>
      <c r="B29" s="257" t="s">
        <v>117</v>
      </c>
      <c r="C29" s="258"/>
      <c r="D29" s="246" t="s">
        <v>81</v>
      </c>
      <c r="E29" s="247" t="s">
        <v>55</v>
      </c>
      <c r="F29" s="248">
        <v>128791</v>
      </c>
      <c r="G29" s="259">
        <v>0</v>
      </c>
      <c r="H29" s="259"/>
      <c r="I29" s="248">
        <v>128791</v>
      </c>
    </row>
    <row r="30" spans="1:9" ht="11.25" x14ac:dyDescent="0.25">
      <c r="A30" s="249" t="s">
        <v>81</v>
      </c>
      <c r="B30" s="253" t="s">
        <v>81</v>
      </c>
      <c r="C30" s="254"/>
      <c r="D30" s="250" t="s">
        <v>98</v>
      </c>
      <c r="E30" s="251" t="s">
        <v>99</v>
      </c>
      <c r="F30" s="252">
        <v>17291</v>
      </c>
      <c r="G30" s="255">
        <v>0</v>
      </c>
      <c r="H30" s="255"/>
      <c r="I30" s="252">
        <v>17291</v>
      </c>
    </row>
    <row r="31" spans="1:9" ht="11.25" x14ac:dyDescent="0.25">
      <c r="A31" s="249" t="s">
        <v>81</v>
      </c>
      <c r="B31" s="253" t="s">
        <v>81</v>
      </c>
      <c r="C31" s="254"/>
      <c r="D31" s="250" t="s">
        <v>89</v>
      </c>
      <c r="E31" s="251" t="s">
        <v>90</v>
      </c>
      <c r="F31" s="252">
        <v>111500</v>
      </c>
      <c r="G31" s="255">
        <v>0</v>
      </c>
      <c r="H31" s="255"/>
      <c r="I31" s="252">
        <v>111500</v>
      </c>
    </row>
    <row r="32" spans="1:9" ht="11.25" x14ac:dyDescent="0.25">
      <c r="A32" s="241" t="s">
        <v>118</v>
      </c>
      <c r="B32" s="260" t="s">
        <v>81</v>
      </c>
      <c r="C32" s="261"/>
      <c r="D32" s="242" t="s">
        <v>81</v>
      </c>
      <c r="E32" s="243" t="s">
        <v>35</v>
      </c>
      <c r="F32" s="244">
        <v>1066787.69</v>
      </c>
      <c r="G32" s="262">
        <v>0</v>
      </c>
      <c r="H32" s="262"/>
      <c r="I32" s="244">
        <v>1066787.69</v>
      </c>
    </row>
    <row r="33" spans="1:9" ht="11.25" x14ac:dyDescent="0.25">
      <c r="A33" s="245" t="s">
        <v>81</v>
      </c>
      <c r="B33" s="257" t="s">
        <v>119</v>
      </c>
      <c r="C33" s="258"/>
      <c r="D33" s="246" t="s">
        <v>81</v>
      </c>
      <c r="E33" s="247" t="s">
        <v>120</v>
      </c>
      <c r="F33" s="248">
        <v>450587.69</v>
      </c>
      <c r="G33" s="259">
        <v>0</v>
      </c>
      <c r="H33" s="259"/>
      <c r="I33" s="248">
        <v>450587.69</v>
      </c>
    </row>
    <row r="34" spans="1:9" ht="22.5" x14ac:dyDescent="0.25">
      <c r="A34" s="249" t="s">
        <v>81</v>
      </c>
      <c r="B34" s="253" t="s">
        <v>81</v>
      </c>
      <c r="C34" s="254"/>
      <c r="D34" s="250" t="s">
        <v>121</v>
      </c>
      <c r="E34" s="251" t="s">
        <v>37</v>
      </c>
      <c r="F34" s="252">
        <v>450587.69</v>
      </c>
      <c r="G34" s="255">
        <v>0</v>
      </c>
      <c r="H34" s="255"/>
      <c r="I34" s="252">
        <v>450587.69</v>
      </c>
    </row>
    <row r="35" spans="1:9" ht="11.25" x14ac:dyDescent="0.25">
      <c r="A35" s="245" t="s">
        <v>81</v>
      </c>
      <c r="B35" s="257" t="s">
        <v>122</v>
      </c>
      <c r="C35" s="258"/>
      <c r="D35" s="246" t="s">
        <v>81</v>
      </c>
      <c r="E35" s="247" t="s">
        <v>123</v>
      </c>
      <c r="F35" s="248">
        <v>616200</v>
      </c>
      <c r="G35" s="259">
        <v>0</v>
      </c>
      <c r="H35" s="259"/>
      <c r="I35" s="248">
        <v>616200</v>
      </c>
    </row>
    <row r="36" spans="1:9" ht="11.25" x14ac:dyDescent="0.25">
      <c r="A36" s="249" t="s">
        <v>81</v>
      </c>
      <c r="B36" s="253" t="s">
        <v>81</v>
      </c>
      <c r="C36" s="254"/>
      <c r="D36" s="250" t="s">
        <v>98</v>
      </c>
      <c r="E36" s="251" t="s">
        <v>99</v>
      </c>
      <c r="F36" s="252">
        <v>5000</v>
      </c>
      <c r="G36" s="255">
        <v>0</v>
      </c>
      <c r="H36" s="255"/>
      <c r="I36" s="252">
        <v>5000</v>
      </c>
    </row>
    <row r="37" spans="1:9" ht="11.25" x14ac:dyDescent="0.25">
      <c r="A37" s="249" t="s">
        <v>81</v>
      </c>
      <c r="B37" s="253" t="s">
        <v>81</v>
      </c>
      <c r="C37" s="254"/>
      <c r="D37" s="250" t="s">
        <v>100</v>
      </c>
      <c r="E37" s="251" t="s">
        <v>101</v>
      </c>
      <c r="F37" s="252">
        <v>110000</v>
      </c>
      <c r="G37" s="255">
        <v>0</v>
      </c>
      <c r="H37" s="255"/>
      <c r="I37" s="252">
        <v>110000</v>
      </c>
    </row>
    <row r="38" spans="1:9" ht="11.25" x14ac:dyDescent="0.25">
      <c r="A38" s="249" t="s">
        <v>81</v>
      </c>
      <c r="B38" s="253" t="s">
        <v>81</v>
      </c>
      <c r="C38" s="254"/>
      <c r="D38" s="250" t="s">
        <v>109</v>
      </c>
      <c r="E38" s="251" t="s">
        <v>110</v>
      </c>
      <c r="F38" s="252">
        <v>10000</v>
      </c>
      <c r="G38" s="255">
        <v>0</v>
      </c>
      <c r="H38" s="255"/>
      <c r="I38" s="252">
        <v>10000</v>
      </c>
    </row>
    <row r="39" spans="1:9" ht="11.25" x14ac:dyDescent="0.25">
      <c r="A39" s="249" t="s">
        <v>81</v>
      </c>
      <c r="B39" s="253" t="s">
        <v>81</v>
      </c>
      <c r="C39" s="254"/>
      <c r="D39" s="250" t="s">
        <v>89</v>
      </c>
      <c r="E39" s="251" t="s">
        <v>90</v>
      </c>
      <c r="F39" s="252">
        <v>150000</v>
      </c>
      <c r="G39" s="255">
        <v>0</v>
      </c>
      <c r="H39" s="255"/>
      <c r="I39" s="252">
        <v>150000</v>
      </c>
    </row>
    <row r="40" spans="1:9" ht="11.25" x14ac:dyDescent="0.25">
      <c r="A40" s="249" t="s">
        <v>81</v>
      </c>
      <c r="B40" s="253" t="s">
        <v>81</v>
      </c>
      <c r="C40" s="254"/>
      <c r="D40" s="250" t="s">
        <v>111</v>
      </c>
      <c r="E40" s="251" t="s">
        <v>112</v>
      </c>
      <c r="F40" s="252">
        <v>2000</v>
      </c>
      <c r="G40" s="255">
        <v>0</v>
      </c>
      <c r="H40" s="255"/>
      <c r="I40" s="252">
        <v>2000</v>
      </c>
    </row>
    <row r="41" spans="1:9" ht="22.5" x14ac:dyDescent="0.25">
      <c r="A41" s="249" t="s">
        <v>81</v>
      </c>
      <c r="B41" s="253" t="s">
        <v>81</v>
      </c>
      <c r="C41" s="254"/>
      <c r="D41" s="250" t="s">
        <v>124</v>
      </c>
      <c r="E41" s="251" t="s">
        <v>125</v>
      </c>
      <c r="F41" s="252">
        <v>700</v>
      </c>
      <c r="G41" s="255">
        <v>0</v>
      </c>
      <c r="H41" s="255"/>
      <c r="I41" s="252">
        <v>700</v>
      </c>
    </row>
    <row r="42" spans="1:9" ht="22.5" x14ac:dyDescent="0.25">
      <c r="A42" s="249" t="s">
        <v>81</v>
      </c>
      <c r="B42" s="253" t="s">
        <v>81</v>
      </c>
      <c r="C42" s="254"/>
      <c r="D42" s="250" t="s">
        <v>126</v>
      </c>
      <c r="E42" s="251" t="s">
        <v>127</v>
      </c>
      <c r="F42" s="252">
        <v>5500</v>
      </c>
      <c r="G42" s="255">
        <v>0</v>
      </c>
      <c r="H42" s="255"/>
      <c r="I42" s="252">
        <v>5500</v>
      </c>
    </row>
    <row r="43" spans="1:9" ht="22.5" x14ac:dyDescent="0.25">
      <c r="A43" s="249" t="s">
        <v>81</v>
      </c>
      <c r="B43" s="253" t="s">
        <v>81</v>
      </c>
      <c r="C43" s="254"/>
      <c r="D43" s="250" t="s">
        <v>128</v>
      </c>
      <c r="E43" s="251" t="s">
        <v>129</v>
      </c>
      <c r="F43" s="252">
        <v>80000</v>
      </c>
      <c r="G43" s="255">
        <v>0</v>
      </c>
      <c r="H43" s="255"/>
      <c r="I43" s="252">
        <v>80000</v>
      </c>
    </row>
    <row r="44" spans="1:9" ht="33.75" x14ac:dyDescent="0.25">
      <c r="A44" s="249" t="s">
        <v>81</v>
      </c>
      <c r="B44" s="253" t="s">
        <v>81</v>
      </c>
      <c r="C44" s="254"/>
      <c r="D44" s="250" t="s">
        <v>130</v>
      </c>
      <c r="E44" s="251" t="s">
        <v>131</v>
      </c>
      <c r="F44" s="252">
        <v>45000</v>
      </c>
      <c r="G44" s="255">
        <v>0</v>
      </c>
      <c r="H44" s="255"/>
      <c r="I44" s="252">
        <v>45000</v>
      </c>
    </row>
    <row r="45" spans="1:9" ht="22.5" x14ac:dyDescent="0.25">
      <c r="A45" s="249" t="s">
        <v>81</v>
      </c>
      <c r="B45" s="253" t="s">
        <v>81</v>
      </c>
      <c r="C45" s="254"/>
      <c r="D45" s="250" t="s">
        <v>132</v>
      </c>
      <c r="E45" s="251" t="s">
        <v>133</v>
      </c>
      <c r="F45" s="252">
        <v>8000</v>
      </c>
      <c r="G45" s="255">
        <v>0</v>
      </c>
      <c r="H45" s="255"/>
      <c r="I45" s="252">
        <v>8000</v>
      </c>
    </row>
    <row r="46" spans="1:9" ht="22.5" x14ac:dyDescent="0.25">
      <c r="A46" s="249" t="s">
        <v>81</v>
      </c>
      <c r="B46" s="253" t="s">
        <v>81</v>
      </c>
      <c r="C46" s="254"/>
      <c r="D46" s="250" t="s">
        <v>134</v>
      </c>
      <c r="E46" s="251" t="s">
        <v>135</v>
      </c>
      <c r="F46" s="252">
        <v>200000</v>
      </c>
      <c r="G46" s="255">
        <v>0</v>
      </c>
      <c r="H46" s="255"/>
      <c r="I46" s="252">
        <v>200000</v>
      </c>
    </row>
    <row r="47" spans="1:9" ht="11.25" x14ac:dyDescent="0.25">
      <c r="A47" s="241" t="s">
        <v>136</v>
      </c>
      <c r="B47" s="260" t="s">
        <v>81</v>
      </c>
      <c r="C47" s="261"/>
      <c r="D47" s="242" t="s">
        <v>81</v>
      </c>
      <c r="E47" s="243" t="s">
        <v>137</v>
      </c>
      <c r="F47" s="244">
        <v>160000</v>
      </c>
      <c r="G47" s="262">
        <v>0</v>
      </c>
      <c r="H47" s="262"/>
      <c r="I47" s="244">
        <v>160000</v>
      </c>
    </row>
    <row r="48" spans="1:9" ht="11.25" x14ac:dyDescent="0.25">
      <c r="A48" s="245" t="s">
        <v>81</v>
      </c>
      <c r="B48" s="257" t="s">
        <v>138</v>
      </c>
      <c r="C48" s="258"/>
      <c r="D48" s="246" t="s">
        <v>81</v>
      </c>
      <c r="E48" s="247" t="s">
        <v>139</v>
      </c>
      <c r="F48" s="248">
        <v>140000</v>
      </c>
      <c r="G48" s="259">
        <v>0</v>
      </c>
      <c r="H48" s="259"/>
      <c r="I48" s="248">
        <v>140000</v>
      </c>
    </row>
    <row r="49" spans="1:9" ht="11.25" x14ac:dyDescent="0.25">
      <c r="A49" s="249" t="s">
        <v>81</v>
      </c>
      <c r="B49" s="253" t="s">
        <v>81</v>
      </c>
      <c r="C49" s="254"/>
      <c r="D49" s="250" t="s">
        <v>96</v>
      </c>
      <c r="E49" s="251" t="s">
        <v>97</v>
      </c>
      <c r="F49" s="252">
        <v>50000</v>
      </c>
      <c r="G49" s="255">
        <v>0</v>
      </c>
      <c r="H49" s="255"/>
      <c r="I49" s="252">
        <v>50000</v>
      </c>
    </row>
    <row r="50" spans="1:9" ht="11.25" x14ac:dyDescent="0.25">
      <c r="A50" s="249" t="s">
        <v>81</v>
      </c>
      <c r="B50" s="253" t="s">
        <v>81</v>
      </c>
      <c r="C50" s="254"/>
      <c r="D50" s="250" t="s">
        <v>89</v>
      </c>
      <c r="E50" s="251" t="s">
        <v>90</v>
      </c>
      <c r="F50" s="252">
        <v>90000</v>
      </c>
      <c r="G50" s="255">
        <v>0</v>
      </c>
      <c r="H50" s="255"/>
      <c r="I50" s="252">
        <v>90000</v>
      </c>
    </row>
    <row r="51" spans="1:9" ht="11.25" x14ac:dyDescent="0.25">
      <c r="A51" s="245" t="s">
        <v>81</v>
      </c>
      <c r="B51" s="257" t="s">
        <v>140</v>
      </c>
      <c r="C51" s="258"/>
      <c r="D51" s="246" t="s">
        <v>81</v>
      </c>
      <c r="E51" s="247" t="s">
        <v>141</v>
      </c>
      <c r="F51" s="248">
        <v>20000</v>
      </c>
      <c r="G51" s="259">
        <v>0</v>
      </c>
      <c r="H51" s="259"/>
      <c r="I51" s="248">
        <v>20000</v>
      </c>
    </row>
    <row r="52" spans="1:9" ht="11.25" x14ac:dyDescent="0.25">
      <c r="A52" s="249" t="s">
        <v>81</v>
      </c>
      <c r="B52" s="253" t="s">
        <v>81</v>
      </c>
      <c r="C52" s="254"/>
      <c r="D52" s="250" t="s">
        <v>89</v>
      </c>
      <c r="E52" s="251" t="s">
        <v>90</v>
      </c>
      <c r="F52" s="252">
        <v>20000</v>
      </c>
      <c r="G52" s="255">
        <v>0</v>
      </c>
      <c r="H52" s="255"/>
      <c r="I52" s="252">
        <v>20000</v>
      </c>
    </row>
    <row r="53" spans="1:9" ht="11.25" x14ac:dyDescent="0.25">
      <c r="A53" s="241" t="s">
        <v>142</v>
      </c>
      <c r="B53" s="260" t="s">
        <v>81</v>
      </c>
      <c r="C53" s="261"/>
      <c r="D53" s="242" t="s">
        <v>81</v>
      </c>
      <c r="E53" s="243" t="s">
        <v>143</v>
      </c>
      <c r="F53" s="244">
        <v>6437897.2400000002</v>
      </c>
      <c r="G53" s="262">
        <v>0</v>
      </c>
      <c r="H53" s="262"/>
      <c r="I53" s="244">
        <v>6437897.2400000002</v>
      </c>
    </row>
    <row r="54" spans="1:9" ht="11.25" x14ac:dyDescent="0.25">
      <c r="A54" s="245" t="s">
        <v>81</v>
      </c>
      <c r="B54" s="257" t="s">
        <v>144</v>
      </c>
      <c r="C54" s="258"/>
      <c r="D54" s="246" t="s">
        <v>81</v>
      </c>
      <c r="E54" s="247" t="s">
        <v>145</v>
      </c>
      <c r="F54" s="248">
        <v>152140</v>
      </c>
      <c r="G54" s="259">
        <v>0</v>
      </c>
      <c r="H54" s="259"/>
      <c r="I54" s="248">
        <v>152140</v>
      </c>
    </row>
    <row r="55" spans="1:9" ht="11.25" x14ac:dyDescent="0.25">
      <c r="A55" s="249" t="s">
        <v>81</v>
      </c>
      <c r="B55" s="253" t="s">
        <v>81</v>
      </c>
      <c r="C55" s="254"/>
      <c r="D55" s="250" t="s">
        <v>146</v>
      </c>
      <c r="E55" s="251" t="s">
        <v>147</v>
      </c>
      <c r="F55" s="252">
        <v>127636.54</v>
      </c>
      <c r="G55" s="255">
        <v>0</v>
      </c>
      <c r="H55" s="255"/>
      <c r="I55" s="252">
        <v>127636.54</v>
      </c>
    </row>
    <row r="56" spans="1:9" ht="11.25" x14ac:dyDescent="0.25">
      <c r="A56" s="249" t="s">
        <v>81</v>
      </c>
      <c r="B56" s="253" t="s">
        <v>81</v>
      </c>
      <c r="C56" s="254"/>
      <c r="D56" s="250" t="s">
        <v>94</v>
      </c>
      <c r="E56" s="251" t="s">
        <v>95</v>
      </c>
      <c r="F56" s="252">
        <v>21825.84</v>
      </c>
      <c r="G56" s="255">
        <v>0</v>
      </c>
      <c r="H56" s="255"/>
      <c r="I56" s="252">
        <v>21825.84</v>
      </c>
    </row>
    <row r="57" spans="1:9" ht="11.25" x14ac:dyDescent="0.25">
      <c r="A57" s="249" t="s">
        <v>81</v>
      </c>
      <c r="B57" s="253" t="s">
        <v>81</v>
      </c>
      <c r="C57" s="254"/>
      <c r="D57" s="250" t="s">
        <v>148</v>
      </c>
      <c r="E57" s="251" t="s">
        <v>149</v>
      </c>
      <c r="F57" s="252">
        <v>2677.62</v>
      </c>
      <c r="G57" s="255">
        <v>0</v>
      </c>
      <c r="H57" s="255"/>
      <c r="I57" s="252">
        <v>2677.62</v>
      </c>
    </row>
    <row r="58" spans="1:9" ht="22.5" x14ac:dyDescent="0.25">
      <c r="A58" s="245" t="s">
        <v>81</v>
      </c>
      <c r="B58" s="257" t="s">
        <v>150</v>
      </c>
      <c r="C58" s="258"/>
      <c r="D58" s="246" t="s">
        <v>81</v>
      </c>
      <c r="E58" s="247" t="s">
        <v>151</v>
      </c>
      <c r="F58" s="248">
        <v>359943.2</v>
      </c>
      <c r="G58" s="259">
        <v>0</v>
      </c>
      <c r="H58" s="259"/>
      <c r="I58" s="248">
        <v>359943.2</v>
      </c>
    </row>
    <row r="59" spans="1:9" ht="11.25" x14ac:dyDescent="0.25">
      <c r="A59" s="249" t="s">
        <v>81</v>
      </c>
      <c r="B59" s="253" t="s">
        <v>81</v>
      </c>
      <c r="C59" s="254"/>
      <c r="D59" s="250" t="s">
        <v>152</v>
      </c>
      <c r="E59" s="251" t="s">
        <v>153</v>
      </c>
      <c r="F59" s="252">
        <v>328943.2</v>
      </c>
      <c r="G59" s="255">
        <v>0</v>
      </c>
      <c r="H59" s="255"/>
      <c r="I59" s="252">
        <v>328943.2</v>
      </c>
    </row>
    <row r="60" spans="1:9" ht="11.25" x14ac:dyDescent="0.25">
      <c r="A60" s="249" t="s">
        <v>81</v>
      </c>
      <c r="B60" s="253" t="s">
        <v>81</v>
      </c>
      <c r="C60" s="254"/>
      <c r="D60" s="250" t="s">
        <v>154</v>
      </c>
      <c r="E60" s="251" t="s">
        <v>155</v>
      </c>
      <c r="F60" s="252">
        <v>4000</v>
      </c>
      <c r="G60" s="255">
        <v>0</v>
      </c>
      <c r="H60" s="255"/>
      <c r="I60" s="252">
        <v>4000</v>
      </c>
    </row>
    <row r="61" spans="1:9" ht="11.25" x14ac:dyDescent="0.25">
      <c r="A61" s="249" t="s">
        <v>81</v>
      </c>
      <c r="B61" s="253" t="s">
        <v>81</v>
      </c>
      <c r="C61" s="254"/>
      <c r="D61" s="250" t="s">
        <v>98</v>
      </c>
      <c r="E61" s="251" t="s">
        <v>99</v>
      </c>
      <c r="F61" s="252">
        <v>12000</v>
      </c>
      <c r="G61" s="255">
        <v>0</v>
      </c>
      <c r="H61" s="255"/>
      <c r="I61" s="252">
        <v>12000</v>
      </c>
    </row>
    <row r="62" spans="1:9" ht="11.25" x14ac:dyDescent="0.25">
      <c r="A62" s="249" t="s">
        <v>81</v>
      </c>
      <c r="B62" s="253" t="s">
        <v>81</v>
      </c>
      <c r="C62" s="254"/>
      <c r="D62" s="250" t="s">
        <v>89</v>
      </c>
      <c r="E62" s="251" t="s">
        <v>90</v>
      </c>
      <c r="F62" s="252">
        <v>10000</v>
      </c>
      <c r="G62" s="255">
        <v>0</v>
      </c>
      <c r="H62" s="255"/>
      <c r="I62" s="252">
        <v>10000</v>
      </c>
    </row>
    <row r="63" spans="1:9" ht="22.5" x14ac:dyDescent="0.25">
      <c r="A63" s="249" t="s">
        <v>81</v>
      </c>
      <c r="B63" s="253" t="s">
        <v>81</v>
      </c>
      <c r="C63" s="254"/>
      <c r="D63" s="250" t="s">
        <v>156</v>
      </c>
      <c r="E63" s="251" t="s">
        <v>157</v>
      </c>
      <c r="F63" s="252">
        <v>1000</v>
      </c>
      <c r="G63" s="255">
        <v>0</v>
      </c>
      <c r="H63" s="255"/>
      <c r="I63" s="252">
        <v>1000</v>
      </c>
    </row>
    <row r="64" spans="1:9" ht="11.25" x14ac:dyDescent="0.25">
      <c r="A64" s="249" t="s">
        <v>81</v>
      </c>
      <c r="B64" s="253" t="s">
        <v>81</v>
      </c>
      <c r="C64" s="254"/>
      <c r="D64" s="250" t="s">
        <v>158</v>
      </c>
      <c r="E64" s="251" t="s">
        <v>159</v>
      </c>
      <c r="F64" s="252">
        <v>4000</v>
      </c>
      <c r="G64" s="255">
        <v>0</v>
      </c>
      <c r="H64" s="255"/>
      <c r="I64" s="252">
        <v>4000</v>
      </c>
    </row>
    <row r="65" spans="1:9" ht="22.5" x14ac:dyDescent="0.25">
      <c r="A65" s="245" t="s">
        <v>81</v>
      </c>
      <c r="B65" s="257" t="s">
        <v>160</v>
      </c>
      <c r="C65" s="258"/>
      <c r="D65" s="246" t="s">
        <v>81</v>
      </c>
      <c r="E65" s="247" t="s">
        <v>161</v>
      </c>
      <c r="F65" s="248">
        <v>4579468.04</v>
      </c>
      <c r="G65" s="259">
        <v>0</v>
      </c>
      <c r="H65" s="259"/>
      <c r="I65" s="248">
        <v>4579468.04</v>
      </c>
    </row>
    <row r="66" spans="1:9" ht="22.5" x14ac:dyDescent="0.25">
      <c r="A66" s="249" t="s">
        <v>81</v>
      </c>
      <c r="B66" s="253" t="s">
        <v>81</v>
      </c>
      <c r="C66" s="254"/>
      <c r="D66" s="250" t="s">
        <v>162</v>
      </c>
      <c r="E66" s="251" t="s">
        <v>163</v>
      </c>
      <c r="F66" s="252">
        <v>6900</v>
      </c>
      <c r="G66" s="255">
        <v>0</v>
      </c>
      <c r="H66" s="255"/>
      <c r="I66" s="252">
        <v>6900</v>
      </c>
    </row>
    <row r="67" spans="1:9" ht="11.25" x14ac:dyDescent="0.25">
      <c r="A67" s="249" t="s">
        <v>81</v>
      </c>
      <c r="B67" s="253" t="s">
        <v>81</v>
      </c>
      <c r="C67" s="254"/>
      <c r="D67" s="250" t="s">
        <v>146</v>
      </c>
      <c r="E67" s="251" t="s">
        <v>147</v>
      </c>
      <c r="F67" s="252">
        <v>2774201.19</v>
      </c>
      <c r="G67" s="255">
        <v>0</v>
      </c>
      <c r="H67" s="255"/>
      <c r="I67" s="252">
        <v>2774201.19</v>
      </c>
    </row>
    <row r="68" spans="1:9" ht="11.25" x14ac:dyDescent="0.25">
      <c r="A68" s="249" t="s">
        <v>81</v>
      </c>
      <c r="B68" s="253" t="s">
        <v>81</v>
      </c>
      <c r="C68" s="254"/>
      <c r="D68" s="250" t="s">
        <v>164</v>
      </c>
      <c r="E68" s="251" t="s">
        <v>165</v>
      </c>
      <c r="F68" s="252">
        <v>212343.81</v>
      </c>
      <c r="G68" s="255">
        <v>0</v>
      </c>
      <c r="H68" s="255"/>
      <c r="I68" s="252">
        <v>212343.81</v>
      </c>
    </row>
    <row r="69" spans="1:9" ht="11.25" x14ac:dyDescent="0.25">
      <c r="A69" s="249" t="s">
        <v>81</v>
      </c>
      <c r="B69" s="253" t="s">
        <v>81</v>
      </c>
      <c r="C69" s="254"/>
      <c r="D69" s="250" t="s">
        <v>94</v>
      </c>
      <c r="E69" s="251" t="s">
        <v>95</v>
      </c>
      <c r="F69" s="252">
        <v>484834.07</v>
      </c>
      <c r="G69" s="255">
        <v>0</v>
      </c>
      <c r="H69" s="255"/>
      <c r="I69" s="252">
        <v>484834.07</v>
      </c>
    </row>
    <row r="70" spans="1:9" ht="11.25" x14ac:dyDescent="0.25">
      <c r="A70" s="249" t="s">
        <v>81</v>
      </c>
      <c r="B70" s="253" t="s">
        <v>81</v>
      </c>
      <c r="C70" s="254"/>
      <c r="D70" s="250" t="s">
        <v>148</v>
      </c>
      <c r="E70" s="251" t="s">
        <v>149</v>
      </c>
      <c r="F70" s="252">
        <v>57887.97</v>
      </c>
      <c r="G70" s="255">
        <v>0</v>
      </c>
      <c r="H70" s="255"/>
      <c r="I70" s="252">
        <v>57887.97</v>
      </c>
    </row>
    <row r="71" spans="1:9" ht="22.5" x14ac:dyDescent="0.25">
      <c r="A71" s="249" t="s">
        <v>81</v>
      </c>
      <c r="B71" s="253" t="s">
        <v>81</v>
      </c>
      <c r="C71" s="254"/>
      <c r="D71" s="250" t="s">
        <v>166</v>
      </c>
      <c r="E71" s="251" t="s">
        <v>167</v>
      </c>
      <c r="F71" s="252">
        <v>46000</v>
      </c>
      <c r="G71" s="255">
        <v>0</v>
      </c>
      <c r="H71" s="255"/>
      <c r="I71" s="252">
        <v>46000</v>
      </c>
    </row>
    <row r="72" spans="1:9" ht="11.25" x14ac:dyDescent="0.25">
      <c r="A72" s="249" t="s">
        <v>81</v>
      </c>
      <c r="B72" s="253" t="s">
        <v>81</v>
      </c>
      <c r="C72" s="254"/>
      <c r="D72" s="250" t="s">
        <v>96</v>
      </c>
      <c r="E72" s="251" t="s">
        <v>97</v>
      </c>
      <c r="F72" s="252">
        <v>25000</v>
      </c>
      <c r="G72" s="255">
        <v>0</v>
      </c>
      <c r="H72" s="255"/>
      <c r="I72" s="252">
        <v>25000</v>
      </c>
    </row>
    <row r="73" spans="1:9" ht="11.25" x14ac:dyDescent="0.25">
      <c r="A73" s="249" t="s">
        <v>81</v>
      </c>
      <c r="B73" s="253" t="s">
        <v>81</v>
      </c>
      <c r="C73" s="254"/>
      <c r="D73" s="250" t="s">
        <v>98</v>
      </c>
      <c r="E73" s="251" t="s">
        <v>99</v>
      </c>
      <c r="F73" s="252">
        <v>145700</v>
      </c>
      <c r="G73" s="255">
        <v>0</v>
      </c>
      <c r="H73" s="255"/>
      <c r="I73" s="252">
        <v>145700</v>
      </c>
    </row>
    <row r="74" spans="1:9" ht="11.25" x14ac:dyDescent="0.25">
      <c r="A74" s="249" t="s">
        <v>81</v>
      </c>
      <c r="B74" s="253" t="s">
        <v>81</v>
      </c>
      <c r="C74" s="254"/>
      <c r="D74" s="250" t="s">
        <v>100</v>
      </c>
      <c r="E74" s="251" t="s">
        <v>101</v>
      </c>
      <c r="F74" s="252">
        <v>78000</v>
      </c>
      <c r="G74" s="255">
        <v>0</v>
      </c>
      <c r="H74" s="255"/>
      <c r="I74" s="252">
        <v>78000</v>
      </c>
    </row>
    <row r="75" spans="1:9" ht="11.25" x14ac:dyDescent="0.25">
      <c r="A75" s="249" t="s">
        <v>81</v>
      </c>
      <c r="B75" s="253" t="s">
        <v>81</v>
      </c>
      <c r="C75" s="254"/>
      <c r="D75" s="250" t="s">
        <v>109</v>
      </c>
      <c r="E75" s="251" t="s">
        <v>110</v>
      </c>
      <c r="F75" s="252">
        <v>56500</v>
      </c>
      <c r="G75" s="255">
        <v>0</v>
      </c>
      <c r="H75" s="255"/>
      <c r="I75" s="252">
        <v>56500</v>
      </c>
    </row>
    <row r="76" spans="1:9" ht="11.25" x14ac:dyDescent="0.25">
      <c r="A76" s="249" t="s">
        <v>81</v>
      </c>
      <c r="B76" s="253" t="s">
        <v>81</v>
      </c>
      <c r="C76" s="254"/>
      <c r="D76" s="250" t="s">
        <v>168</v>
      </c>
      <c r="E76" s="251" t="s">
        <v>169</v>
      </c>
      <c r="F76" s="252">
        <v>2000</v>
      </c>
      <c r="G76" s="255">
        <v>0</v>
      </c>
      <c r="H76" s="255"/>
      <c r="I76" s="252">
        <v>2000</v>
      </c>
    </row>
    <row r="77" spans="1:9" ht="11.25" x14ac:dyDescent="0.25">
      <c r="A77" s="249" t="s">
        <v>81</v>
      </c>
      <c r="B77" s="253" t="s">
        <v>81</v>
      </c>
      <c r="C77" s="254"/>
      <c r="D77" s="250" t="s">
        <v>89</v>
      </c>
      <c r="E77" s="251" t="s">
        <v>90</v>
      </c>
      <c r="F77" s="252">
        <v>333500</v>
      </c>
      <c r="G77" s="255">
        <v>0</v>
      </c>
      <c r="H77" s="255"/>
      <c r="I77" s="252">
        <v>333500</v>
      </c>
    </row>
    <row r="78" spans="1:9" ht="22.5" x14ac:dyDescent="0.25">
      <c r="A78" s="249" t="s">
        <v>81</v>
      </c>
      <c r="B78" s="253" t="s">
        <v>81</v>
      </c>
      <c r="C78" s="254"/>
      <c r="D78" s="250" t="s">
        <v>156</v>
      </c>
      <c r="E78" s="251" t="s">
        <v>157</v>
      </c>
      <c r="F78" s="252">
        <v>36500</v>
      </c>
      <c r="G78" s="255">
        <v>0</v>
      </c>
      <c r="H78" s="255"/>
      <c r="I78" s="252">
        <v>36500</v>
      </c>
    </row>
    <row r="79" spans="1:9" ht="11.25" x14ac:dyDescent="0.25">
      <c r="A79" s="249" t="s">
        <v>81</v>
      </c>
      <c r="B79" s="253" t="s">
        <v>81</v>
      </c>
      <c r="C79" s="254"/>
      <c r="D79" s="250" t="s">
        <v>170</v>
      </c>
      <c r="E79" s="251" t="s">
        <v>171</v>
      </c>
      <c r="F79" s="252">
        <v>1000</v>
      </c>
      <c r="G79" s="255">
        <v>0</v>
      </c>
      <c r="H79" s="255"/>
      <c r="I79" s="252">
        <v>1000</v>
      </c>
    </row>
    <row r="80" spans="1:9" ht="22.5" x14ac:dyDescent="0.25">
      <c r="A80" s="249" t="s">
        <v>81</v>
      </c>
      <c r="B80" s="253" t="s">
        <v>81</v>
      </c>
      <c r="C80" s="254"/>
      <c r="D80" s="250" t="s">
        <v>172</v>
      </c>
      <c r="E80" s="251" t="s">
        <v>173</v>
      </c>
      <c r="F80" s="252">
        <v>70000</v>
      </c>
      <c r="G80" s="255">
        <v>0</v>
      </c>
      <c r="H80" s="255"/>
      <c r="I80" s="252">
        <v>70000</v>
      </c>
    </row>
    <row r="81" spans="1:9" ht="11.25" x14ac:dyDescent="0.25">
      <c r="A81" s="249" t="s">
        <v>81</v>
      </c>
      <c r="B81" s="253" t="s">
        <v>81</v>
      </c>
      <c r="C81" s="254"/>
      <c r="D81" s="250" t="s">
        <v>174</v>
      </c>
      <c r="E81" s="251" t="s">
        <v>175</v>
      </c>
      <c r="F81" s="252">
        <v>38000</v>
      </c>
      <c r="G81" s="255">
        <v>0</v>
      </c>
      <c r="H81" s="255"/>
      <c r="I81" s="252">
        <v>38000</v>
      </c>
    </row>
    <row r="82" spans="1:9" ht="11.25" x14ac:dyDescent="0.25">
      <c r="A82" s="249" t="s">
        <v>81</v>
      </c>
      <c r="B82" s="253" t="s">
        <v>81</v>
      </c>
      <c r="C82" s="254"/>
      <c r="D82" s="250" t="s">
        <v>158</v>
      </c>
      <c r="E82" s="251" t="s">
        <v>159</v>
      </c>
      <c r="F82" s="252">
        <v>4000</v>
      </c>
      <c r="G82" s="255">
        <v>0</v>
      </c>
      <c r="H82" s="255"/>
      <c r="I82" s="252">
        <v>4000</v>
      </c>
    </row>
    <row r="83" spans="1:9" ht="11.25" x14ac:dyDescent="0.25">
      <c r="A83" s="249" t="s">
        <v>81</v>
      </c>
      <c r="B83" s="253" t="s">
        <v>81</v>
      </c>
      <c r="C83" s="254"/>
      <c r="D83" s="250" t="s">
        <v>111</v>
      </c>
      <c r="E83" s="251" t="s">
        <v>112</v>
      </c>
      <c r="F83" s="252">
        <v>28000</v>
      </c>
      <c r="G83" s="255">
        <v>0</v>
      </c>
      <c r="H83" s="255"/>
      <c r="I83" s="252">
        <v>28000</v>
      </c>
    </row>
    <row r="84" spans="1:9" ht="22.5" x14ac:dyDescent="0.25">
      <c r="A84" s="249" t="s">
        <v>81</v>
      </c>
      <c r="B84" s="253" t="s">
        <v>81</v>
      </c>
      <c r="C84" s="254"/>
      <c r="D84" s="250" t="s">
        <v>176</v>
      </c>
      <c r="E84" s="251" t="s">
        <v>177</v>
      </c>
      <c r="F84" s="252">
        <v>71101</v>
      </c>
      <c r="G84" s="255">
        <v>0</v>
      </c>
      <c r="H84" s="255"/>
      <c r="I84" s="252">
        <v>71101</v>
      </c>
    </row>
    <row r="85" spans="1:9" ht="22.5" x14ac:dyDescent="0.25">
      <c r="A85" s="249" t="s">
        <v>81</v>
      </c>
      <c r="B85" s="253" t="s">
        <v>81</v>
      </c>
      <c r="C85" s="254"/>
      <c r="D85" s="250" t="s">
        <v>132</v>
      </c>
      <c r="E85" s="251" t="s">
        <v>133</v>
      </c>
      <c r="F85" s="252">
        <v>50000</v>
      </c>
      <c r="G85" s="255">
        <v>0</v>
      </c>
      <c r="H85" s="255"/>
      <c r="I85" s="252">
        <v>50000</v>
      </c>
    </row>
    <row r="86" spans="1:9" ht="22.5" x14ac:dyDescent="0.25">
      <c r="A86" s="249" t="s">
        <v>81</v>
      </c>
      <c r="B86" s="253" t="s">
        <v>81</v>
      </c>
      <c r="C86" s="254"/>
      <c r="D86" s="250" t="s">
        <v>178</v>
      </c>
      <c r="E86" s="251" t="s">
        <v>179</v>
      </c>
      <c r="F86" s="252">
        <v>38000</v>
      </c>
      <c r="G86" s="255">
        <v>0</v>
      </c>
      <c r="H86" s="255"/>
      <c r="I86" s="252">
        <v>38000</v>
      </c>
    </row>
    <row r="87" spans="1:9" ht="22.5" x14ac:dyDescent="0.25">
      <c r="A87" s="249" t="s">
        <v>81</v>
      </c>
      <c r="B87" s="253" t="s">
        <v>81</v>
      </c>
      <c r="C87" s="254"/>
      <c r="D87" s="250" t="s">
        <v>134</v>
      </c>
      <c r="E87" s="251" t="s">
        <v>135</v>
      </c>
      <c r="F87" s="252">
        <v>20000</v>
      </c>
      <c r="G87" s="255">
        <v>0</v>
      </c>
      <c r="H87" s="255"/>
      <c r="I87" s="252">
        <v>20000</v>
      </c>
    </row>
    <row r="88" spans="1:9" ht="22.5" x14ac:dyDescent="0.25">
      <c r="A88" s="245" t="s">
        <v>81</v>
      </c>
      <c r="B88" s="257" t="s">
        <v>180</v>
      </c>
      <c r="C88" s="258"/>
      <c r="D88" s="246" t="s">
        <v>81</v>
      </c>
      <c r="E88" s="247" t="s">
        <v>181</v>
      </c>
      <c r="F88" s="248">
        <v>140500</v>
      </c>
      <c r="G88" s="259">
        <v>0</v>
      </c>
      <c r="H88" s="259"/>
      <c r="I88" s="248">
        <v>140500</v>
      </c>
    </row>
    <row r="89" spans="1:9" ht="11.25" x14ac:dyDescent="0.25">
      <c r="A89" s="249" t="s">
        <v>81</v>
      </c>
      <c r="B89" s="253" t="s">
        <v>81</v>
      </c>
      <c r="C89" s="254"/>
      <c r="D89" s="250" t="s">
        <v>96</v>
      </c>
      <c r="E89" s="251" t="s">
        <v>97</v>
      </c>
      <c r="F89" s="252">
        <v>4500</v>
      </c>
      <c r="G89" s="255">
        <v>0</v>
      </c>
      <c r="H89" s="255"/>
      <c r="I89" s="252">
        <v>4500</v>
      </c>
    </row>
    <row r="90" spans="1:9" ht="11.25" x14ac:dyDescent="0.25">
      <c r="A90" s="249" t="s">
        <v>81</v>
      </c>
      <c r="B90" s="253" t="s">
        <v>81</v>
      </c>
      <c r="C90" s="254"/>
      <c r="D90" s="250" t="s">
        <v>98</v>
      </c>
      <c r="E90" s="251" t="s">
        <v>99</v>
      </c>
      <c r="F90" s="252">
        <v>53200</v>
      </c>
      <c r="G90" s="255">
        <v>0</v>
      </c>
      <c r="H90" s="255"/>
      <c r="I90" s="252">
        <v>53200</v>
      </c>
    </row>
    <row r="91" spans="1:9" ht="11.25" x14ac:dyDescent="0.25">
      <c r="A91" s="249" t="s">
        <v>81</v>
      </c>
      <c r="B91" s="253" t="s">
        <v>81</v>
      </c>
      <c r="C91" s="254"/>
      <c r="D91" s="250" t="s">
        <v>89</v>
      </c>
      <c r="E91" s="251" t="s">
        <v>90</v>
      </c>
      <c r="F91" s="252">
        <v>82800</v>
      </c>
      <c r="G91" s="255">
        <v>0</v>
      </c>
      <c r="H91" s="255"/>
      <c r="I91" s="252">
        <v>82800</v>
      </c>
    </row>
    <row r="92" spans="1:9" ht="22.5" x14ac:dyDescent="0.25">
      <c r="A92" s="245" t="s">
        <v>81</v>
      </c>
      <c r="B92" s="257" t="s">
        <v>182</v>
      </c>
      <c r="C92" s="258"/>
      <c r="D92" s="246" t="s">
        <v>81</v>
      </c>
      <c r="E92" s="247" t="s">
        <v>183</v>
      </c>
      <c r="F92" s="248">
        <v>1002810</v>
      </c>
      <c r="G92" s="259">
        <v>0</v>
      </c>
      <c r="H92" s="259"/>
      <c r="I92" s="248">
        <v>1002810</v>
      </c>
    </row>
    <row r="93" spans="1:9" ht="22.5" x14ac:dyDescent="0.25">
      <c r="A93" s="249" t="s">
        <v>81</v>
      </c>
      <c r="B93" s="253" t="s">
        <v>81</v>
      </c>
      <c r="C93" s="254"/>
      <c r="D93" s="250" t="s">
        <v>162</v>
      </c>
      <c r="E93" s="251" t="s">
        <v>163</v>
      </c>
      <c r="F93" s="252">
        <v>1350</v>
      </c>
      <c r="G93" s="255">
        <v>0</v>
      </c>
      <c r="H93" s="255"/>
      <c r="I93" s="252">
        <v>1350</v>
      </c>
    </row>
    <row r="94" spans="1:9" ht="11.25" x14ac:dyDescent="0.25">
      <c r="A94" s="249" t="s">
        <v>81</v>
      </c>
      <c r="B94" s="253" t="s">
        <v>81</v>
      </c>
      <c r="C94" s="254"/>
      <c r="D94" s="250" t="s">
        <v>146</v>
      </c>
      <c r="E94" s="251" t="s">
        <v>147</v>
      </c>
      <c r="F94" s="252">
        <v>660000</v>
      </c>
      <c r="G94" s="255">
        <v>0</v>
      </c>
      <c r="H94" s="255"/>
      <c r="I94" s="252">
        <v>660000</v>
      </c>
    </row>
    <row r="95" spans="1:9" ht="11.25" x14ac:dyDescent="0.25">
      <c r="A95" s="249" t="s">
        <v>81</v>
      </c>
      <c r="B95" s="253" t="s">
        <v>81</v>
      </c>
      <c r="C95" s="254"/>
      <c r="D95" s="250" t="s">
        <v>164</v>
      </c>
      <c r="E95" s="251" t="s">
        <v>165</v>
      </c>
      <c r="F95" s="252">
        <v>45310</v>
      </c>
      <c r="G95" s="255">
        <v>0</v>
      </c>
      <c r="H95" s="255"/>
      <c r="I95" s="252">
        <v>45310</v>
      </c>
    </row>
    <row r="96" spans="1:9" ht="11.25" x14ac:dyDescent="0.25">
      <c r="A96" s="249" t="s">
        <v>81</v>
      </c>
      <c r="B96" s="253" t="s">
        <v>81</v>
      </c>
      <c r="C96" s="254"/>
      <c r="D96" s="250" t="s">
        <v>94</v>
      </c>
      <c r="E96" s="251" t="s">
        <v>95</v>
      </c>
      <c r="F96" s="252">
        <v>105803</v>
      </c>
      <c r="G96" s="255">
        <v>0</v>
      </c>
      <c r="H96" s="255"/>
      <c r="I96" s="252">
        <v>105803</v>
      </c>
    </row>
    <row r="97" spans="1:9" ht="11.25" x14ac:dyDescent="0.25">
      <c r="A97" s="249" t="s">
        <v>81</v>
      </c>
      <c r="B97" s="253" t="s">
        <v>81</v>
      </c>
      <c r="C97" s="254"/>
      <c r="D97" s="250" t="s">
        <v>148</v>
      </c>
      <c r="E97" s="251" t="s">
        <v>149</v>
      </c>
      <c r="F97" s="252">
        <v>15311</v>
      </c>
      <c r="G97" s="255">
        <v>0</v>
      </c>
      <c r="H97" s="255"/>
      <c r="I97" s="252">
        <v>15311</v>
      </c>
    </row>
    <row r="98" spans="1:9" ht="11.25" x14ac:dyDescent="0.25">
      <c r="A98" s="249" t="s">
        <v>81</v>
      </c>
      <c r="B98" s="253" t="s">
        <v>81</v>
      </c>
      <c r="C98" s="254"/>
      <c r="D98" s="250" t="s">
        <v>96</v>
      </c>
      <c r="E98" s="251" t="s">
        <v>97</v>
      </c>
      <c r="F98" s="252">
        <v>3000</v>
      </c>
      <c r="G98" s="255">
        <v>0</v>
      </c>
      <c r="H98" s="255"/>
      <c r="I98" s="252">
        <v>3000</v>
      </c>
    </row>
    <row r="99" spans="1:9" ht="11.25" x14ac:dyDescent="0.25">
      <c r="A99" s="249" t="s">
        <v>81</v>
      </c>
      <c r="B99" s="253" t="s">
        <v>81</v>
      </c>
      <c r="C99" s="254"/>
      <c r="D99" s="250" t="s">
        <v>98</v>
      </c>
      <c r="E99" s="251" t="s">
        <v>99</v>
      </c>
      <c r="F99" s="252">
        <v>35000</v>
      </c>
      <c r="G99" s="255">
        <v>0</v>
      </c>
      <c r="H99" s="255"/>
      <c r="I99" s="252">
        <v>35000</v>
      </c>
    </row>
    <row r="100" spans="1:9" ht="11.25" x14ac:dyDescent="0.25">
      <c r="A100" s="249" t="s">
        <v>81</v>
      </c>
      <c r="B100" s="253" t="s">
        <v>81</v>
      </c>
      <c r="C100" s="254"/>
      <c r="D100" s="250" t="s">
        <v>100</v>
      </c>
      <c r="E100" s="251" t="s">
        <v>101</v>
      </c>
      <c r="F100" s="252">
        <v>5000</v>
      </c>
      <c r="G100" s="255">
        <v>0</v>
      </c>
      <c r="H100" s="255"/>
      <c r="I100" s="252">
        <v>5000</v>
      </c>
    </row>
    <row r="101" spans="1:9" ht="11.25" x14ac:dyDescent="0.25">
      <c r="A101" s="249" t="s">
        <v>81</v>
      </c>
      <c r="B101" s="253" t="s">
        <v>81</v>
      </c>
      <c r="C101" s="254"/>
      <c r="D101" s="250" t="s">
        <v>109</v>
      </c>
      <c r="E101" s="251" t="s">
        <v>110</v>
      </c>
      <c r="F101" s="252">
        <v>20000</v>
      </c>
      <c r="G101" s="255">
        <v>0</v>
      </c>
      <c r="H101" s="255"/>
      <c r="I101" s="252">
        <v>20000</v>
      </c>
    </row>
    <row r="102" spans="1:9" ht="11.25" x14ac:dyDescent="0.25">
      <c r="A102" s="249" t="s">
        <v>81</v>
      </c>
      <c r="B102" s="253" t="s">
        <v>81</v>
      </c>
      <c r="C102" s="254"/>
      <c r="D102" s="250" t="s">
        <v>168</v>
      </c>
      <c r="E102" s="251" t="s">
        <v>169</v>
      </c>
      <c r="F102" s="252">
        <v>2000</v>
      </c>
      <c r="G102" s="255">
        <v>0</v>
      </c>
      <c r="H102" s="255"/>
      <c r="I102" s="252">
        <v>2000</v>
      </c>
    </row>
    <row r="103" spans="1:9" ht="11.25" x14ac:dyDescent="0.25">
      <c r="A103" s="249" t="s">
        <v>81</v>
      </c>
      <c r="B103" s="253" t="s">
        <v>81</v>
      </c>
      <c r="C103" s="254"/>
      <c r="D103" s="250" t="s">
        <v>89</v>
      </c>
      <c r="E103" s="251" t="s">
        <v>90</v>
      </c>
      <c r="F103" s="252">
        <v>45000</v>
      </c>
      <c r="G103" s="255">
        <v>0</v>
      </c>
      <c r="H103" s="255"/>
      <c r="I103" s="252">
        <v>45000</v>
      </c>
    </row>
    <row r="104" spans="1:9" ht="22.5" x14ac:dyDescent="0.25">
      <c r="A104" s="249" t="s">
        <v>81</v>
      </c>
      <c r="B104" s="253" t="s">
        <v>81</v>
      </c>
      <c r="C104" s="254"/>
      <c r="D104" s="250" t="s">
        <v>156</v>
      </c>
      <c r="E104" s="251" t="s">
        <v>157</v>
      </c>
      <c r="F104" s="252">
        <v>3100</v>
      </c>
      <c r="G104" s="255">
        <v>0</v>
      </c>
      <c r="H104" s="255"/>
      <c r="I104" s="252">
        <v>3100</v>
      </c>
    </row>
    <row r="105" spans="1:9" ht="22.5" x14ac:dyDescent="0.25">
      <c r="A105" s="249" t="s">
        <v>81</v>
      </c>
      <c r="B105" s="253" t="s">
        <v>81</v>
      </c>
      <c r="C105" s="254"/>
      <c r="D105" s="250" t="s">
        <v>172</v>
      </c>
      <c r="E105" s="251" t="s">
        <v>173</v>
      </c>
      <c r="F105" s="252">
        <v>36000</v>
      </c>
      <c r="G105" s="255">
        <v>0</v>
      </c>
      <c r="H105" s="255"/>
      <c r="I105" s="252">
        <v>36000</v>
      </c>
    </row>
    <row r="106" spans="1:9" ht="11.25" x14ac:dyDescent="0.25">
      <c r="A106" s="249" t="s">
        <v>81</v>
      </c>
      <c r="B106" s="253" t="s">
        <v>81</v>
      </c>
      <c r="C106" s="254"/>
      <c r="D106" s="250" t="s">
        <v>174</v>
      </c>
      <c r="E106" s="251" t="s">
        <v>175</v>
      </c>
      <c r="F106" s="252">
        <v>5000</v>
      </c>
      <c r="G106" s="255">
        <v>0</v>
      </c>
      <c r="H106" s="255"/>
      <c r="I106" s="252">
        <v>5000</v>
      </c>
    </row>
    <row r="107" spans="1:9" ht="11.25" x14ac:dyDescent="0.25">
      <c r="A107" s="249" t="s">
        <v>81</v>
      </c>
      <c r="B107" s="253" t="s">
        <v>81</v>
      </c>
      <c r="C107" s="254"/>
      <c r="D107" s="250" t="s">
        <v>111</v>
      </c>
      <c r="E107" s="251" t="s">
        <v>112</v>
      </c>
      <c r="F107" s="252">
        <v>300</v>
      </c>
      <c r="G107" s="255">
        <v>0</v>
      </c>
      <c r="H107" s="255"/>
      <c r="I107" s="252">
        <v>300</v>
      </c>
    </row>
    <row r="108" spans="1:9" ht="22.5" x14ac:dyDescent="0.25">
      <c r="A108" s="249" t="s">
        <v>81</v>
      </c>
      <c r="B108" s="253" t="s">
        <v>81</v>
      </c>
      <c r="C108" s="254"/>
      <c r="D108" s="250" t="s">
        <v>176</v>
      </c>
      <c r="E108" s="251" t="s">
        <v>177</v>
      </c>
      <c r="F108" s="252">
        <v>13636</v>
      </c>
      <c r="G108" s="255">
        <v>0</v>
      </c>
      <c r="H108" s="255"/>
      <c r="I108" s="252">
        <v>13636</v>
      </c>
    </row>
    <row r="109" spans="1:9" ht="22.5" x14ac:dyDescent="0.25">
      <c r="A109" s="249" t="s">
        <v>81</v>
      </c>
      <c r="B109" s="253" t="s">
        <v>81</v>
      </c>
      <c r="C109" s="254"/>
      <c r="D109" s="250" t="s">
        <v>178</v>
      </c>
      <c r="E109" s="251" t="s">
        <v>179</v>
      </c>
      <c r="F109" s="252">
        <v>7000</v>
      </c>
      <c r="G109" s="255">
        <v>0</v>
      </c>
      <c r="H109" s="255"/>
      <c r="I109" s="252">
        <v>7000</v>
      </c>
    </row>
    <row r="110" spans="1:9" ht="11.25" x14ac:dyDescent="0.25">
      <c r="A110" s="245" t="s">
        <v>81</v>
      </c>
      <c r="B110" s="257" t="s">
        <v>184</v>
      </c>
      <c r="C110" s="258"/>
      <c r="D110" s="246" t="s">
        <v>81</v>
      </c>
      <c r="E110" s="247" t="s">
        <v>55</v>
      </c>
      <c r="F110" s="248">
        <v>203036</v>
      </c>
      <c r="G110" s="259">
        <v>0</v>
      </c>
      <c r="H110" s="259"/>
      <c r="I110" s="248">
        <v>203036</v>
      </c>
    </row>
    <row r="111" spans="1:9" ht="11.25" x14ac:dyDescent="0.25">
      <c r="A111" s="249" t="s">
        <v>81</v>
      </c>
      <c r="B111" s="253" t="s">
        <v>81</v>
      </c>
      <c r="C111" s="254"/>
      <c r="D111" s="250" t="s">
        <v>152</v>
      </c>
      <c r="E111" s="251" t="s">
        <v>153</v>
      </c>
      <c r="F111" s="252">
        <v>119016</v>
      </c>
      <c r="G111" s="255">
        <v>0</v>
      </c>
      <c r="H111" s="255"/>
      <c r="I111" s="252">
        <v>119016</v>
      </c>
    </row>
    <row r="112" spans="1:9" ht="11.25" x14ac:dyDescent="0.25">
      <c r="A112" s="249" t="s">
        <v>81</v>
      </c>
      <c r="B112" s="253" t="s">
        <v>81</v>
      </c>
      <c r="C112" s="254"/>
      <c r="D112" s="250" t="s">
        <v>185</v>
      </c>
      <c r="E112" s="251" t="s">
        <v>186</v>
      </c>
      <c r="F112" s="252">
        <v>3000</v>
      </c>
      <c r="G112" s="255">
        <v>0</v>
      </c>
      <c r="H112" s="255"/>
      <c r="I112" s="252">
        <v>3000</v>
      </c>
    </row>
    <row r="113" spans="1:9" ht="11.25" x14ac:dyDescent="0.25">
      <c r="A113" s="249" t="s">
        <v>81</v>
      </c>
      <c r="B113" s="253" t="s">
        <v>81</v>
      </c>
      <c r="C113" s="254"/>
      <c r="D113" s="250" t="s">
        <v>111</v>
      </c>
      <c r="E113" s="251" t="s">
        <v>112</v>
      </c>
      <c r="F113" s="252">
        <v>81020</v>
      </c>
      <c r="G113" s="255">
        <v>0</v>
      </c>
      <c r="H113" s="255"/>
      <c r="I113" s="252">
        <v>81020</v>
      </c>
    </row>
    <row r="114" spans="1:9" ht="33.75" x14ac:dyDescent="0.25">
      <c r="A114" s="241" t="s">
        <v>187</v>
      </c>
      <c r="B114" s="260" t="s">
        <v>81</v>
      </c>
      <c r="C114" s="261"/>
      <c r="D114" s="242" t="s">
        <v>81</v>
      </c>
      <c r="E114" s="243" t="s">
        <v>188</v>
      </c>
      <c r="F114" s="244">
        <v>3517</v>
      </c>
      <c r="G114" s="262">
        <v>0</v>
      </c>
      <c r="H114" s="262"/>
      <c r="I114" s="244">
        <v>3517</v>
      </c>
    </row>
    <row r="115" spans="1:9" ht="22.5" x14ac:dyDescent="0.25">
      <c r="A115" s="245" t="s">
        <v>81</v>
      </c>
      <c r="B115" s="257" t="s">
        <v>189</v>
      </c>
      <c r="C115" s="258"/>
      <c r="D115" s="246" t="s">
        <v>81</v>
      </c>
      <c r="E115" s="247" t="s">
        <v>190</v>
      </c>
      <c r="F115" s="248">
        <v>3517</v>
      </c>
      <c r="G115" s="259">
        <v>0</v>
      </c>
      <c r="H115" s="259"/>
      <c r="I115" s="248">
        <v>3517</v>
      </c>
    </row>
    <row r="116" spans="1:9" ht="11.25" x14ac:dyDescent="0.25">
      <c r="A116" s="249" t="s">
        <v>81</v>
      </c>
      <c r="B116" s="253" t="s">
        <v>81</v>
      </c>
      <c r="C116" s="254"/>
      <c r="D116" s="250" t="s">
        <v>146</v>
      </c>
      <c r="E116" s="251" t="s">
        <v>147</v>
      </c>
      <c r="F116" s="252">
        <v>2972.01</v>
      </c>
      <c r="G116" s="255">
        <v>0</v>
      </c>
      <c r="H116" s="255"/>
      <c r="I116" s="252">
        <v>2972.01</v>
      </c>
    </row>
    <row r="117" spans="1:9" ht="11.25" x14ac:dyDescent="0.25">
      <c r="A117" s="249" t="s">
        <v>81</v>
      </c>
      <c r="B117" s="253" t="s">
        <v>81</v>
      </c>
      <c r="C117" s="254"/>
      <c r="D117" s="250" t="s">
        <v>94</v>
      </c>
      <c r="E117" s="251" t="s">
        <v>95</v>
      </c>
      <c r="F117" s="252">
        <v>508.21</v>
      </c>
      <c r="G117" s="255">
        <v>0</v>
      </c>
      <c r="H117" s="255"/>
      <c r="I117" s="252">
        <v>508.21</v>
      </c>
    </row>
    <row r="118" spans="1:9" ht="11.25" x14ac:dyDescent="0.25">
      <c r="A118" s="249" t="s">
        <v>81</v>
      </c>
      <c r="B118" s="253" t="s">
        <v>81</v>
      </c>
      <c r="C118" s="254"/>
      <c r="D118" s="250" t="s">
        <v>148</v>
      </c>
      <c r="E118" s="251" t="s">
        <v>149</v>
      </c>
      <c r="F118" s="252">
        <v>36.78</v>
      </c>
      <c r="G118" s="255">
        <v>0</v>
      </c>
      <c r="H118" s="255"/>
      <c r="I118" s="252">
        <v>36.78</v>
      </c>
    </row>
    <row r="119" spans="1:9" ht="22.5" x14ac:dyDescent="0.25">
      <c r="A119" s="241" t="s">
        <v>191</v>
      </c>
      <c r="B119" s="260" t="s">
        <v>81</v>
      </c>
      <c r="C119" s="261"/>
      <c r="D119" s="242" t="s">
        <v>81</v>
      </c>
      <c r="E119" s="243" t="s">
        <v>50</v>
      </c>
      <c r="F119" s="244">
        <v>628528.81999999995</v>
      </c>
      <c r="G119" s="262">
        <v>0</v>
      </c>
      <c r="H119" s="262"/>
      <c r="I119" s="244">
        <v>628528.81999999995</v>
      </c>
    </row>
    <row r="120" spans="1:9" ht="11.25" x14ac:dyDescent="0.25">
      <c r="A120" s="245" t="s">
        <v>81</v>
      </c>
      <c r="B120" s="257" t="s">
        <v>192</v>
      </c>
      <c r="C120" s="258"/>
      <c r="D120" s="246" t="s">
        <v>81</v>
      </c>
      <c r="E120" s="247" t="s">
        <v>51</v>
      </c>
      <c r="F120" s="248">
        <v>523528.82</v>
      </c>
      <c r="G120" s="259">
        <v>0</v>
      </c>
      <c r="H120" s="259"/>
      <c r="I120" s="248">
        <v>523528.82</v>
      </c>
    </row>
    <row r="121" spans="1:9" ht="33.75" x14ac:dyDescent="0.25">
      <c r="A121" s="249" t="s">
        <v>81</v>
      </c>
      <c r="B121" s="253" t="s">
        <v>81</v>
      </c>
      <c r="C121" s="254"/>
      <c r="D121" s="250" t="s">
        <v>193</v>
      </c>
      <c r="E121" s="251" t="s">
        <v>52</v>
      </c>
      <c r="F121" s="252">
        <v>30000</v>
      </c>
      <c r="G121" s="255">
        <v>0</v>
      </c>
      <c r="H121" s="255"/>
      <c r="I121" s="252">
        <v>30000</v>
      </c>
    </row>
    <row r="122" spans="1:9" ht="11.25" x14ac:dyDescent="0.25">
      <c r="A122" s="249" t="s">
        <v>81</v>
      </c>
      <c r="B122" s="253" t="s">
        <v>81</v>
      </c>
      <c r="C122" s="254"/>
      <c r="D122" s="250" t="s">
        <v>152</v>
      </c>
      <c r="E122" s="251" t="s">
        <v>153</v>
      </c>
      <c r="F122" s="252">
        <v>60000</v>
      </c>
      <c r="G122" s="255">
        <v>0</v>
      </c>
      <c r="H122" s="255"/>
      <c r="I122" s="252">
        <v>60000</v>
      </c>
    </row>
    <row r="123" spans="1:9" ht="11.25" x14ac:dyDescent="0.25">
      <c r="A123" s="249" t="s">
        <v>81</v>
      </c>
      <c r="B123" s="253" t="s">
        <v>81</v>
      </c>
      <c r="C123" s="254"/>
      <c r="D123" s="250" t="s">
        <v>94</v>
      </c>
      <c r="E123" s="251" t="s">
        <v>95</v>
      </c>
      <c r="F123" s="252">
        <v>6837.27</v>
      </c>
      <c r="G123" s="255">
        <v>490</v>
      </c>
      <c r="H123" s="255"/>
      <c r="I123" s="252">
        <v>7327.27</v>
      </c>
    </row>
    <row r="124" spans="1:9" ht="11.25" x14ac:dyDescent="0.25">
      <c r="A124" s="249" t="s">
        <v>81</v>
      </c>
      <c r="B124" s="253" t="s">
        <v>81</v>
      </c>
      <c r="C124" s="254"/>
      <c r="D124" s="250" t="s">
        <v>148</v>
      </c>
      <c r="E124" s="251" t="s">
        <v>149</v>
      </c>
      <c r="F124" s="252">
        <v>826.73</v>
      </c>
      <c r="G124" s="255">
        <v>70</v>
      </c>
      <c r="H124" s="255"/>
      <c r="I124" s="252">
        <v>896.73</v>
      </c>
    </row>
    <row r="125" spans="1:9" ht="11.25" x14ac:dyDescent="0.25">
      <c r="A125" s="249" t="s">
        <v>81</v>
      </c>
      <c r="B125" s="253" t="s">
        <v>81</v>
      </c>
      <c r="C125" s="254"/>
      <c r="D125" s="250" t="s">
        <v>96</v>
      </c>
      <c r="E125" s="251" t="s">
        <v>97</v>
      </c>
      <c r="F125" s="252">
        <v>39984</v>
      </c>
      <c r="G125" s="255">
        <v>2860</v>
      </c>
      <c r="H125" s="255"/>
      <c r="I125" s="252">
        <v>42844</v>
      </c>
    </row>
    <row r="126" spans="1:9" ht="11.25" x14ac:dyDescent="0.25">
      <c r="A126" s="249" t="s">
        <v>81</v>
      </c>
      <c r="B126" s="253" t="s">
        <v>81</v>
      </c>
      <c r="C126" s="254"/>
      <c r="D126" s="250" t="s">
        <v>154</v>
      </c>
      <c r="E126" s="251" t="s">
        <v>155</v>
      </c>
      <c r="F126" s="252">
        <v>1200</v>
      </c>
      <c r="G126" s="255">
        <v>0</v>
      </c>
      <c r="H126" s="255"/>
      <c r="I126" s="252">
        <v>1200</v>
      </c>
    </row>
    <row r="127" spans="1:9" ht="11.25" x14ac:dyDescent="0.25">
      <c r="A127" s="249" t="s">
        <v>81</v>
      </c>
      <c r="B127" s="253" t="s">
        <v>81</v>
      </c>
      <c r="C127" s="254"/>
      <c r="D127" s="250" t="s">
        <v>98</v>
      </c>
      <c r="E127" s="251" t="s">
        <v>99</v>
      </c>
      <c r="F127" s="252">
        <v>170000</v>
      </c>
      <c r="G127" s="255">
        <v>-3420</v>
      </c>
      <c r="H127" s="255"/>
      <c r="I127" s="252">
        <v>166580</v>
      </c>
    </row>
    <row r="128" spans="1:9" ht="11.25" x14ac:dyDescent="0.25">
      <c r="A128" s="249" t="s">
        <v>81</v>
      </c>
      <c r="B128" s="253" t="s">
        <v>81</v>
      </c>
      <c r="C128" s="254"/>
      <c r="D128" s="250" t="s">
        <v>100</v>
      </c>
      <c r="E128" s="251" t="s">
        <v>101</v>
      </c>
      <c r="F128" s="252">
        <v>52000</v>
      </c>
      <c r="G128" s="255">
        <v>0</v>
      </c>
      <c r="H128" s="255"/>
      <c r="I128" s="252">
        <v>52000</v>
      </c>
    </row>
    <row r="129" spans="1:9" ht="11.25" x14ac:dyDescent="0.25">
      <c r="A129" s="249" t="s">
        <v>81</v>
      </c>
      <c r="B129" s="253" t="s">
        <v>81</v>
      </c>
      <c r="C129" s="254"/>
      <c r="D129" s="250" t="s">
        <v>109</v>
      </c>
      <c r="E129" s="251" t="s">
        <v>110</v>
      </c>
      <c r="F129" s="252">
        <v>20000</v>
      </c>
      <c r="G129" s="255">
        <v>0</v>
      </c>
      <c r="H129" s="255"/>
      <c r="I129" s="252">
        <v>20000</v>
      </c>
    </row>
    <row r="130" spans="1:9" ht="11.25" x14ac:dyDescent="0.25">
      <c r="A130" s="249" t="s">
        <v>81</v>
      </c>
      <c r="B130" s="253" t="s">
        <v>81</v>
      </c>
      <c r="C130" s="254"/>
      <c r="D130" s="250" t="s">
        <v>168</v>
      </c>
      <c r="E130" s="251" t="s">
        <v>169</v>
      </c>
      <c r="F130" s="252">
        <v>15000</v>
      </c>
      <c r="G130" s="255">
        <v>0</v>
      </c>
      <c r="H130" s="255"/>
      <c r="I130" s="252">
        <v>15000</v>
      </c>
    </row>
    <row r="131" spans="1:9" ht="11.25" x14ac:dyDescent="0.25">
      <c r="A131" s="249" t="s">
        <v>81</v>
      </c>
      <c r="B131" s="253" t="s">
        <v>81</v>
      </c>
      <c r="C131" s="254"/>
      <c r="D131" s="250" t="s">
        <v>89</v>
      </c>
      <c r="E131" s="251" t="s">
        <v>90</v>
      </c>
      <c r="F131" s="252">
        <v>67680.820000000007</v>
      </c>
      <c r="G131" s="255">
        <v>0</v>
      </c>
      <c r="H131" s="255"/>
      <c r="I131" s="252">
        <v>67680.820000000007</v>
      </c>
    </row>
    <row r="132" spans="1:9" ht="22.5" x14ac:dyDescent="0.25">
      <c r="A132" s="249" t="s">
        <v>81</v>
      </c>
      <c r="B132" s="253" t="s">
        <v>81</v>
      </c>
      <c r="C132" s="254"/>
      <c r="D132" s="250" t="s">
        <v>156</v>
      </c>
      <c r="E132" s="251" t="s">
        <v>157</v>
      </c>
      <c r="F132" s="252">
        <v>3000</v>
      </c>
      <c r="G132" s="255">
        <v>0</v>
      </c>
      <c r="H132" s="255"/>
      <c r="I132" s="252">
        <v>3000</v>
      </c>
    </row>
    <row r="133" spans="1:9" ht="11.25" x14ac:dyDescent="0.25">
      <c r="A133" s="249" t="s">
        <v>81</v>
      </c>
      <c r="B133" s="253" t="s">
        <v>81</v>
      </c>
      <c r="C133" s="254"/>
      <c r="D133" s="250" t="s">
        <v>111</v>
      </c>
      <c r="E133" s="251" t="s">
        <v>112</v>
      </c>
      <c r="F133" s="252">
        <v>42000</v>
      </c>
      <c r="G133" s="255">
        <v>0</v>
      </c>
      <c r="H133" s="255"/>
      <c r="I133" s="252">
        <v>42000</v>
      </c>
    </row>
    <row r="134" spans="1:9" ht="22.5" x14ac:dyDescent="0.25">
      <c r="A134" s="249" t="s">
        <v>81</v>
      </c>
      <c r="B134" s="253" t="s">
        <v>81</v>
      </c>
      <c r="C134" s="254"/>
      <c r="D134" s="250" t="s">
        <v>113</v>
      </c>
      <c r="E134" s="251" t="s">
        <v>114</v>
      </c>
      <c r="F134" s="252">
        <v>15000</v>
      </c>
      <c r="G134" s="255">
        <v>0</v>
      </c>
      <c r="H134" s="255"/>
      <c r="I134" s="252">
        <v>15000</v>
      </c>
    </row>
    <row r="135" spans="1:9" ht="11.25" x14ac:dyDescent="0.25">
      <c r="A135" s="245" t="s">
        <v>81</v>
      </c>
      <c r="B135" s="257" t="s">
        <v>194</v>
      </c>
      <c r="C135" s="258"/>
      <c r="D135" s="246" t="s">
        <v>81</v>
      </c>
      <c r="E135" s="247" t="s">
        <v>195</v>
      </c>
      <c r="F135" s="248">
        <v>13000</v>
      </c>
      <c r="G135" s="259">
        <v>0</v>
      </c>
      <c r="H135" s="259"/>
      <c r="I135" s="248">
        <v>13000</v>
      </c>
    </row>
    <row r="136" spans="1:9" ht="11.25" x14ac:dyDescent="0.25">
      <c r="A136" s="249" t="s">
        <v>81</v>
      </c>
      <c r="B136" s="253" t="s">
        <v>81</v>
      </c>
      <c r="C136" s="254"/>
      <c r="D136" s="250" t="s">
        <v>98</v>
      </c>
      <c r="E136" s="251" t="s">
        <v>99</v>
      </c>
      <c r="F136" s="252">
        <v>5000</v>
      </c>
      <c r="G136" s="255">
        <v>0</v>
      </c>
      <c r="H136" s="255"/>
      <c r="I136" s="252">
        <v>5000</v>
      </c>
    </row>
    <row r="137" spans="1:9" ht="11.25" x14ac:dyDescent="0.25">
      <c r="A137" s="249" t="s">
        <v>81</v>
      </c>
      <c r="B137" s="253" t="s">
        <v>81</v>
      </c>
      <c r="C137" s="254"/>
      <c r="D137" s="250" t="s">
        <v>100</v>
      </c>
      <c r="E137" s="251" t="s">
        <v>101</v>
      </c>
      <c r="F137" s="252">
        <v>1700</v>
      </c>
      <c r="G137" s="255">
        <v>0</v>
      </c>
      <c r="H137" s="255"/>
      <c r="I137" s="252">
        <v>1700</v>
      </c>
    </row>
    <row r="138" spans="1:9" ht="11.25" x14ac:dyDescent="0.25">
      <c r="A138" s="249" t="s">
        <v>81</v>
      </c>
      <c r="B138" s="253" t="s">
        <v>81</v>
      </c>
      <c r="C138" s="254"/>
      <c r="D138" s="250" t="s">
        <v>89</v>
      </c>
      <c r="E138" s="251" t="s">
        <v>90</v>
      </c>
      <c r="F138" s="252">
        <v>5100</v>
      </c>
      <c r="G138" s="255">
        <v>0</v>
      </c>
      <c r="H138" s="255"/>
      <c r="I138" s="252">
        <v>5100</v>
      </c>
    </row>
    <row r="139" spans="1:9" ht="22.5" x14ac:dyDescent="0.25">
      <c r="A139" s="249" t="s">
        <v>81</v>
      </c>
      <c r="B139" s="253" t="s">
        <v>81</v>
      </c>
      <c r="C139" s="254"/>
      <c r="D139" s="250" t="s">
        <v>156</v>
      </c>
      <c r="E139" s="251" t="s">
        <v>157</v>
      </c>
      <c r="F139" s="252">
        <v>1200</v>
      </c>
      <c r="G139" s="255">
        <v>0</v>
      </c>
      <c r="H139" s="255"/>
      <c r="I139" s="252">
        <v>1200</v>
      </c>
    </row>
    <row r="140" spans="1:9" ht="11.25" x14ac:dyDescent="0.25">
      <c r="A140" s="245" t="s">
        <v>81</v>
      </c>
      <c r="B140" s="257" t="s">
        <v>196</v>
      </c>
      <c r="C140" s="258"/>
      <c r="D140" s="246" t="s">
        <v>81</v>
      </c>
      <c r="E140" s="247" t="s">
        <v>53</v>
      </c>
      <c r="F140" s="248">
        <v>60000</v>
      </c>
      <c r="G140" s="259">
        <v>0</v>
      </c>
      <c r="H140" s="259"/>
      <c r="I140" s="248">
        <v>60000</v>
      </c>
    </row>
    <row r="141" spans="1:9" ht="67.5" x14ac:dyDescent="0.25">
      <c r="A141" s="249" t="s">
        <v>81</v>
      </c>
      <c r="B141" s="253" t="s">
        <v>81</v>
      </c>
      <c r="C141" s="254"/>
      <c r="D141" s="250" t="s">
        <v>197</v>
      </c>
      <c r="E141" s="251" t="s">
        <v>198</v>
      </c>
      <c r="F141" s="252">
        <v>60000</v>
      </c>
      <c r="G141" s="255">
        <v>0</v>
      </c>
      <c r="H141" s="255"/>
      <c r="I141" s="252">
        <v>60000</v>
      </c>
    </row>
    <row r="142" spans="1:9" ht="11.25" x14ac:dyDescent="0.25">
      <c r="A142" s="245" t="s">
        <v>81</v>
      </c>
      <c r="B142" s="257" t="s">
        <v>199</v>
      </c>
      <c r="C142" s="258"/>
      <c r="D142" s="246" t="s">
        <v>81</v>
      </c>
      <c r="E142" s="247" t="s">
        <v>200</v>
      </c>
      <c r="F142" s="248">
        <v>32000</v>
      </c>
      <c r="G142" s="259">
        <v>0</v>
      </c>
      <c r="H142" s="259"/>
      <c r="I142" s="248">
        <v>32000</v>
      </c>
    </row>
    <row r="143" spans="1:9" ht="22.5" x14ac:dyDescent="0.25">
      <c r="A143" s="249" t="s">
        <v>81</v>
      </c>
      <c r="B143" s="253" t="s">
        <v>81</v>
      </c>
      <c r="C143" s="254"/>
      <c r="D143" s="250" t="s">
        <v>162</v>
      </c>
      <c r="E143" s="251" t="s">
        <v>163</v>
      </c>
      <c r="F143" s="252">
        <v>10500</v>
      </c>
      <c r="G143" s="255">
        <v>0</v>
      </c>
      <c r="H143" s="255"/>
      <c r="I143" s="252">
        <v>10500</v>
      </c>
    </row>
    <row r="144" spans="1:9" ht="11.25" x14ac:dyDescent="0.25">
      <c r="A144" s="249" t="s">
        <v>81</v>
      </c>
      <c r="B144" s="253" t="s">
        <v>81</v>
      </c>
      <c r="C144" s="254"/>
      <c r="D144" s="250" t="s">
        <v>98</v>
      </c>
      <c r="E144" s="251" t="s">
        <v>99</v>
      </c>
      <c r="F144" s="252">
        <v>14000</v>
      </c>
      <c r="G144" s="255">
        <v>0</v>
      </c>
      <c r="H144" s="255"/>
      <c r="I144" s="252">
        <v>14000</v>
      </c>
    </row>
    <row r="145" spans="1:9" ht="11.25" x14ac:dyDescent="0.25">
      <c r="A145" s="249" t="s">
        <v>81</v>
      </c>
      <c r="B145" s="253" t="s">
        <v>81</v>
      </c>
      <c r="C145" s="254"/>
      <c r="D145" s="250" t="s">
        <v>89</v>
      </c>
      <c r="E145" s="251" t="s">
        <v>90</v>
      </c>
      <c r="F145" s="252">
        <v>3500</v>
      </c>
      <c r="G145" s="255">
        <v>0</v>
      </c>
      <c r="H145" s="255"/>
      <c r="I145" s="252">
        <v>3500</v>
      </c>
    </row>
    <row r="146" spans="1:9" ht="11.25" x14ac:dyDescent="0.25">
      <c r="A146" s="249" t="s">
        <v>81</v>
      </c>
      <c r="B146" s="253" t="s">
        <v>81</v>
      </c>
      <c r="C146" s="254"/>
      <c r="D146" s="250" t="s">
        <v>111</v>
      </c>
      <c r="E146" s="251" t="s">
        <v>112</v>
      </c>
      <c r="F146" s="252">
        <v>4000</v>
      </c>
      <c r="G146" s="255">
        <v>0</v>
      </c>
      <c r="H146" s="255"/>
      <c r="I146" s="252">
        <v>4000</v>
      </c>
    </row>
    <row r="147" spans="1:9" ht="11.25" x14ac:dyDescent="0.25">
      <c r="A147" s="241" t="s">
        <v>201</v>
      </c>
      <c r="B147" s="260" t="s">
        <v>81</v>
      </c>
      <c r="C147" s="261"/>
      <c r="D147" s="242" t="s">
        <v>81</v>
      </c>
      <c r="E147" s="243" t="s">
        <v>202</v>
      </c>
      <c r="F147" s="244">
        <v>416000</v>
      </c>
      <c r="G147" s="262">
        <v>0</v>
      </c>
      <c r="H147" s="262"/>
      <c r="I147" s="244">
        <v>416000</v>
      </c>
    </row>
    <row r="148" spans="1:9" ht="33.75" x14ac:dyDescent="0.25">
      <c r="A148" s="245" t="s">
        <v>81</v>
      </c>
      <c r="B148" s="257" t="s">
        <v>203</v>
      </c>
      <c r="C148" s="258"/>
      <c r="D148" s="246" t="s">
        <v>81</v>
      </c>
      <c r="E148" s="247" t="s">
        <v>204</v>
      </c>
      <c r="F148" s="248">
        <v>416000</v>
      </c>
      <c r="G148" s="259">
        <v>0</v>
      </c>
      <c r="H148" s="259"/>
      <c r="I148" s="248">
        <v>416000</v>
      </c>
    </row>
    <row r="149" spans="1:9" ht="22.5" x14ac:dyDescent="0.25">
      <c r="A149" s="249" t="s">
        <v>81</v>
      </c>
      <c r="B149" s="253" t="s">
        <v>81</v>
      </c>
      <c r="C149" s="254"/>
      <c r="D149" s="250" t="s">
        <v>205</v>
      </c>
      <c r="E149" s="251" t="s">
        <v>206</v>
      </c>
      <c r="F149" s="252">
        <v>16000</v>
      </c>
      <c r="G149" s="255">
        <v>0</v>
      </c>
      <c r="H149" s="255"/>
      <c r="I149" s="252">
        <v>16000</v>
      </c>
    </row>
    <row r="150" spans="1:9" ht="45" x14ac:dyDescent="0.25">
      <c r="A150" s="249" t="s">
        <v>81</v>
      </c>
      <c r="B150" s="253" t="s">
        <v>81</v>
      </c>
      <c r="C150" s="254"/>
      <c r="D150" s="250" t="s">
        <v>207</v>
      </c>
      <c r="E150" s="251" t="s">
        <v>208</v>
      </c>
      <c r="F150" s="252">
        <v>400000</v>
      </c>
      <c r="G150" s="255">
        <v>0</v>
      </c>
      <c r="H150" s="255"/>
      <c r="I150" s="252">
        <v>400000</v>
      </c>
    </row>
    <row r="151" spans="1:9" ht="11.25" x14ac:dyDescent="0.25">
      <c r="A151" s="241" t="s">
        <v>209</v>
      </c>
      <c r="B151" s="260" t="s">
        <v>81</v>
      </c>
      <c r="C151" s="261"/>
      <c r="D151" s="242" t="s">
        <v>81</v>
      </c>
      <c r="E151" s="243" t="s">
        <v>210</v>
      </c>
      <c r="F151" s="244">
        <v>310000</v>
      </c>
      <c r="G151" s="262">
        <v>0</v>
      </c>
      <c r="H151" s="262"/>
      <c r="I151" s="244">
        <v>310000</v>
      </c>
    </row>
    <row r="152" spans="1:9" ht="11.25" x14ac:dyDescent="0.25">
      <c r="A152" s="245" t="s">
        <v>81</v>
      </c>
      <c r="B152" s="257" t="s">
        <v>211</v>
      </c>
      <c r="C152" s="258"/>
      <c r="D152" s="246" t="s">
        <v>81</v>
      </c>
      <c r="E152" s="247" t="s">
        <v>212</v>
      </c>
      <c r="F152" s="248">
        <v>310000</v>
      </c>
      <c r="G152" s="259">
        <v>0</v>
      </c>
      <c r="H152" s="259"/>
      <c r="I152" s="248">
        <v>310000</v>
      </c>
    </row>
    <row r="153" spans="1:9" ht="11.25" x14ac:dyDescent="0.25">
      <c r="A153" s="249" t="s">
        <v>81</v>
      </c>
      <c r="B153" s="253" t="s">
        <v>81</v>
      </c>
      <c r="C153" s="254"/>
      <c r="D153" s="250" t="s">
        <v>213</v>
      </c>
      <c r="E153" s="251" t="s">
        <v>214</v>
      </c>
      <c r="F153" s="252">
        <v>310000</v>
      </c>
      <c r="G153" s="255">
        <v>0</v>
      </c>
      <c r="H153" s="255"/>
      <c r="I153" s="252">
        <v>310000</v>
      </c>
    </row>
    <row r="154" spans="1:9" ht="11.25" x14ac:dyDescent="0.25">
      <c r="A154" s="241" t="s">
        <v>215</v>
      </c>
      <c r="B154" s="260" t="s">
        <v>81</v>
      </c>
      <c r="C154" s="261"/>
      <c r="D154" s="242" t="s">
        <v>81</v>
      </c>
      <c r="E154" s="243" t="s">
        <v>21</v>
      </c>
      <c r="F154" s="244">
        <v>27254343.559999999</v>
      </c>
      <c r="G154" s="262">
        <v>0</v>
      </c>
      <c r="H154" s="262"/>
      <c r="I154" s="244">
        <v>27254343.559999999</v>
      </c>
    </row>
    <row r="155" spans="1:9" ht="11.25" x14ac:dyDescent="0.25">
      <c r="A155" s="245" t="s">
        <v>81</v>
      </c>
      <c r="B155" s="257" t="s">
        <v>216</v>
      </c>
      <c r="C155" s="258"/>
      <c r="D155" s="246" t="s">
        <v>81</v>
      </c>
      <c r="E155" s="247" t="s">
        <v>22</v>
      </c>
      <c r="F155" s="248">
        <v>14939351</v>
      </c>
      <c r="G155" s="259">
        <v>0</v>
      </c>
      <c r="H155" s="259"/>
      <c r="I155" s="248">
        <v>14939351</v>
      </c>
    </row>
    <row r="156" spans="1:9" ht="45" x14ac:dyDescent="0.25">
      <c r="A156" s="249" t="s">
        <v>81</v>
      </c>
      <c r="B156" s="253" t="s">
        <v>81</v>
      </c>
      <c r="C156" s="254"/>
      <c r="D156" s="250" t="s">
        <v>105</v>
      </c>
      <c r="E156" s="251" t="s">
        <v>106</v>
      </c>
      <c r="F156" s="252">
        <v>3250</v>
      </c>
      <c r="G156" s="255">
        <v>0</v>
      </c>
      <c r="H156" s="255"/>
      <c r="I156" s="252">
        <v>3250</v>
      </c>
    </row>
    <row r="157" spans="1:9" ht="22.5" x14ac:dyDescent="0.25">
      <c r="A157" s="249" t="s">
        <v>81</v>
      </c>
      <c r="B157" s="253" t="s">
        <v>81</v>
      </c>
      <c r="C157" s="254"/>
      <c r="D157" s="250" t="s">
        <v>162</v>
      </c>
      <c r="E157" s="251" t="s">
        <v>163</v>
      </c>
      <c r="F157" s="252">
        <v>343844</v>
      </c>
      <c r="G157" s="255">
        <v>0</v>
      </c>
      <c r="H157" s="255"/>
      <c r="I157" s="252">
        <v>343844</v>
      </c>
    </row>
    <row r="158" spans="1:9" ht="11.25" x14ac:dyDescent="0.25">
      <c r="A158" s="249" t="s">
        <v>81</v>
      </c>
      <c r="B158" s="253" t="s">
        <v>81</v>
      </c>
      <c r="C158" s="254"/>
      <c r="D158" s="250" t="s">
        <v>146</v>
      </c>
      <c r="E158" s="251" t="s">
        <v>147</v>
      </c>
      <c r="F158" s="252">
        <v>9204700</v>
      </c>
      <c r="G158" s="255">
        <v>0</v>
      </c>
      <c r="H158" s="255"/>
      <c r="I158" s="252">
        <v>9204700</v>
      </c>
    </row>
    <row r="159" spans="1:9" ht="11.25" x14ac:dyDescent="0.25">
      <c r="A159" s="249" t="s">
        <v>81</v>
      </c>
      <c r="B159" s="253" t="s">
        <v>81</v>
      </c>
      <c r="C159" s="254"/>
      <c r="D159" s="250" t="s">
        <v>164</v>
      </c>
      <c r="E159" s="251" t="s">
        <v>165</v>
      </c>
      <c r="F159" s="252">
        <v>774048</v>
      </c>
      <c r="G159" s="255">
        <v>0</v>
      </c>
      <c r="H159" s="255"/>
      <c r="I159" s="252">
        <v>774048</v>
      </c>
    </row>
    <row r="160" spans="1:9" ht="11.25" x14ac:dyDescent="0.25">
      <c r="A160" s="249" t="s">
        <v>81</v>
      </c>
      <c r="B160" s="253" t="s">
        <v>81</v>
      </c>
      <c r="C160" s="254"/>
      <c r="D160" s="250" t="s">
        <v>94</v>
      </c>
      <c r="E160" s="251" t="s">
        <v>95</v>
      </c>
      <c r="F160" s="252">
        <v>1728366</v>
      </c>
      <c r="G160" s="255">
        <v>0</v>
      </c>
      <c r="H160" s="255"/>
      <c r="I160" s="252">
        <v>1728366</v>
      </c>
    </row>
    <row r="161" spans="1:9" ht="11.25" x14ac:dyDescent="0.25">
      <c r="A161" s="249" t="s">
        <v>81</v>
      </c>
      <c r="B161" s="253" t="s">
        <v>81</v>
      </c>
      <c r="C161" s="254"/>
      <c r="D161" s="250" t="s">
        <v>148</v>
      </c>
      <c r="E161" s="251" t="s">
        <v>149</v>
      </c>
      <c r="F161" s="252">
        <v>246604</v>
      </c>
      <c r="G161" s="255">
        <v>0</v>
      </c>
      <c r="H161" s="255"/>
      <c r="I161" s="252">
        <v>246604</v>
      </c>
    </row>
    <row r="162" spans="1:9" ht="11.25" x14ac:dyDescent="0.25">
      <c r="A162" s="249" t="s">
        <v>81</v>
      </c>
      <c r="B162" s="253" t="s">
        <v>81</v>
      </c>
      <c r="C162" s="254"/>
      <c r="D162" s="250" t="s">
        <v>96</v>
      </c>
      <c r="E162" s="251" t="s">
        <v>97</v>
      </c>
      <c r="F162" s="252">
        <v>56552</v>
      </c>
      <c r="G162" s="255">
        <v>0</v>
      </c>
      <c r="H162" s="255"/>
      <c r="I162" s="252">
        <v>56552</v>
      </c>
    </row>
    <row r="163" spans="1:9" ht="11.25" x14ac:dyDescent="0.25">
      <c r="A163" s="249" t="s">
        <v>81</v>
      </c>
      <c r="B163" s="253" t="s">
        <v>81</v>
      </c>
      <c r="C163" s="254"/>
      <c r="D163" s="250" t="s">
        <v>98</v>
      </c>
      <c r="E163" s="251" t="s">
        <v>99</v>
      </c>
      <c r="F163" s="252">
        <v>342850</v>
      </c>
      <c r="G163" s="255">
        <v>0</v>
      </c>
      <c r="H163" s="255"/>
      <c r="I163" s="252">
        <v>342850</v>
      </c>
    </row>
    <row r="164" spans="1:9" ht="11.25" x14ac:dyDescent="0.25">
      <c r="A164" s="249" t="s">
        <v>81</v>
      </c>
      <c r="B164" s="253" t="s">
        <v>81</v>
      </c>
      <c r="C164" s="254"/>
      <c r="D164" s="250" t="s">
        <v>217</v>
      </c>
      <c r="E164" s="251" t="s">
        <v>218</v>
      </c>
      <c r="F164" s="252">
        <v>38500</v>
      </c>
      <c r="G164" s="255">
        <v>0</v>
      </c>
      <c r="H164" s="255"/>
      <c r="I164" s="252">
        <v>38500</v>
      </c>
    </row>
    <row r="165" spans="1:9" ht="11.25" x14ac:dyDescent="0.25">
      <c r="A165" s="249" t="s">
        <v>81</v>
      </c>
      <c r="B165" s="253" t="s">
        <v>81</v>
      </c>
      <c r="C165" s="254"/>
      <c r="D165" s="250" t="s">
        <v>100</v>
      </c>
      <c r="E165" s="251" t="s">
        <v>101</v>
      </c>
      <c r="F165" s="252">
        <v>405500</v>
      </c>
      <c r="G165" s="255">
        <v>0</v>
      </c>
      <c r="H165" s="255"/>
      <c r="I165" s="252">
        <v>405500</v>
      </c>
    </row>
    <row r="166" spans="1:9" ht="11.25" x14ac:dyDescent="0.25">
      <c r="A166" s="249" t="s">
        <v>81</v>
      </c>
      <c r="B166" s="253" t="s">
        <v>81</v>
      </c>
      <c r="C166" s="254"/>
      <c r="D166" s="250" t="s">
        <v>109</v>
      </c>
      <c r="E166" s="251" t="s">
        <v>110</v>
      </c>
      <c r="F166" s="252">
        <v>132473</v>
      </c>
      <c r="G166" s="255">
        <v>0</v>
      </c>
      <c r="H166" s="255"/>
      <c r="I166" s="252">
        <v>132473</v>
      </c>
    </row>
    <row r="167" spans="1:9" ht="11.25" x14ac:dyDescent="0.25">
      <c r="A167" s="249" t="s">
        <v>81</v>
      </c>
      <c r="B167" s="253" t="s">
        <v>81</v>
      </c>
      <c r="C167" s="254"/>
      <c r="D167" s="250" t="s">
        <v>168</v>
      </c>
      <c r="E167" s="251" t="s">
        <v>169</v>
      </c>
      <c r="F167" s="252">
        <v>25340</v>
      </c>
      <c r="G167" s="255">
        <v>0</v>
      </c>
      <c r="H167" s="255"/>
      <c r="I167" s="252">
        <v>25340</v>
      </c>
    </row>
    <row r="168" spans="1:9" ht="11.25" x14ac:dyDescent="0.25">
      <c r="A168" s="249" t="s">
        <v>81</v>
      </c>
      <c r="B168" s="253" t="s">
        <v>81</v>
      </c>
      <c r="C168" s="254"/>
      <c r="D168" s="250" t="s">
        <v>89</v>
      </c>
      <c r="E168" s="251" t="s">
        <v>90</v>
      </c>
      <c r="F168" s="252">
        <v>229200</v>
      </c>
      <c r="G168" s="255">
        <v>0</v>
      </c>
      <c r="H168" s="255"/>
      <c r="I168" s="252">
        <v>229200</v>
      </c>
    </row>
    <row r="169" spans="1:9" ht="33.75" x14ac:dyDescent="0.25">
      <c r="A169" s="249" t="s">
        <v>81</v>
      </c>
      <c r="B169" s="253" t="s">
        <v>81</v>
      </c>
      <c r="C169" s="254"/>
      <c r="D169" s="250" t="s">
        <v>219</v>
      </c>
      <c r="E169" s="251" t="s">
        <v>220</v>
      </c>
      <c r="F169" s="252">
        <v>82500</v>
      </c>
      <c r="G169" s="255">
        <v>0</v>
      </c>
      <c r="H169" s="255"/>
      <c r="I169" s="252">
        <v>82500</v>
      </c>
    </row>
    <row r="170" spans="1:9" ht="22.5" x14ac:dyDescent="0.25">
      <c r="A170" s="249" t="s">
        <v>81</v>
      </c>
      <c r="B170" s="253" t="s">
        <v>81</v>
      </c>
      <c r="C170" s="254"/>
      <c r="D170" s="250" t="s">
        <v>156</v>
      </c>
      <c r="E170" s="251" t="s">
        <v>157</v>
      </c>
      <c r="F170" s="252">
        <v>41220</v>
      </c>
      <c r="G170" s="255">
        <v>0</v>
      </c>
      <c r="H170" s="255"/>
      <c r="I170" s="252">
        <v>41220</v>
      </c>
    </row>
    <row r="171" spans="1:9" ht="11.25" x14ac:dyDescent="0.25">
      <c r="A171" s="249" t="s">
        <v>81</v>
      </c>
      <c r="B171" s="253" t="s">
        <v>81</v>
      </c>
      <c r="C171" s="254"/>
      <c r="D171" s="250" t="s">
        <v>174</v>
      </c>
      <c r="E171" s="251" t="s">
        <v>175</v>
      </c>
      <c r="F171" s="252">
        <v>11600</v>
      </c>
      <c r="G171" s="255">
        <v>0</v>
      </c>
      <c r="H171" s="255"/>
      <c r="I171" s="252">
        <v>11600</v>
      </c>
    </row>
    <row r="172" spans="1:9" ht="11.25" x14ac:dyDescent="0.25">
      <c r="A172" s="249" t="s">
        <v>81</v>
      </c>
      <c r="B172" s="253" t="s">
        <v>81</v>
      </c>
      <c r="C172" s="254"/>
      <c r="D172" s="250" t="s">
        <v>111</v>
      </c>
      <c r="E172" s="251" t="s">
        <v>112</v>
      </c>
      <c r="F172" s="252">
        <v>13900</v>
      </c>
      <c r="G172" s="255">
        <v>0</v>
      </c>
      <c r="H172" s="255"/>
      <c r="I172" s="252">
        <v>13900</v>
      </c>
    </row>
    <row r="173" spans="1:9" ht="22.5" x14ac:dyDescent="0.25">
      <c r="A173" s="249" t="s">
        <v>81</v>
      </c>
      <c r="B173" s="253" t="s">
        <v>81</v>
      </c>
      <c r="C173" s="254"/>
      <c r="D173" s="250" t="s">
        <v>176</v>
      </c>
      <c r="E173" s="251" t="s">
        <v>177</v>
      </c>
      <c r="F173" s="252">
        <v>511990</v>
      </c>
      <c r="G173" s="255">
        <v>0</v>
      </c>
      <c r="H173" s="255"/>
      <c r="I173" s="252">
        <v>511990</v>
      </c>
    </row>
    <row r="174" spans="1:9" ht="11.25" x14ac:dyDescent="0.25">
      <c r="A174" s="249" t="s">
        <v>81</v>
      </c>
      <c r="B174" s="253" t="s">
        <v>81</v>
      </c>
      <c r="C174" s="254"/>
      <c r="D174" s="250" t="s">
        <v>221</v>
      </c>
      <c r="E174" s="251" t="s">
        <v>222</v>
      </c>
      <c r="F174" s="252">
        <v>1000</v>
      </c>
      <c r="G174" s="255">
        <v>0</v>
      </c>
      <c r="H174" s="255"/>
      <c r="I174" s="252">
        <v>1000</v>
      </c>
    </row>
    <row r="175" spans="1:9" ht="22.5" x14ac:dyDescent="0.25">
      <c r="A175" s="249" t="s">
        <v>81</v>
      </c>
      <c r="B175" s="253" t="s">
        <v>81</v>
      </c>
      <c r="C175" s="254"/>
      <c r="D175" s="250" t="s">
        <v>178</v>
      </c>
      <c r="E175" s="251" t="s">
        <v>179</v>
      </c>
      <c r="F175" s="252">
        <v>2500</v>
      </c>
      <c r="G175" s="255">
        <v>0</v>
      </c>
      <c r="H175" s="255"/>
      <c r="I175" s="252">
        <v>2500</v>
      </c>
    </row>
    <row r="176" spans="1:9" ht="22.5" x14ac:dyDescent="0.25">
      <c r="A176" s="249" t="s">
        <v>81</v>
      </c>
      <c r="B176" s="253" t="s">
        <v>81</v>
      </c>
      <c r="C176" s="254"/>
      <c r="D176" s="250" t="s">
        <v>113</v>
      </c>
      <c r="E176" s="251" t="s">
        <v>114</v>
      </c>
      <c r="F176" s="252">
        <v>743414</v>
      </c>
      <c r="G176" s="255">
        <v>0</v>
      </c>
      <c r="H176" s="255"/>
      <c r="I176" s="252">
        <v>743414</v>
      </c>
    </row>
    <row r="177" spans="1:9" ht="22.5" x14ac:dyDescent="0.25">
      <c r="A177" s="245" t="s">
        <v>81</v>
      </c>
      <c r="B177" s="257" t="s">
        <v>223</v>
      </c>
      <c r="C177" s="258"/>
      <c r="D177" s="246" t="s">
        <v>81</v>
      </c>
      <c r="E177" s="247" t="s">
        <v>224</v>
      </c>
      <c r="F177" s="248">
        <v>786236</v>
      </c>
      <c r="G177" s="259">
        <v>0</v>
      </c>
      <c r="H177" s="259"/>
      <c r="I177" s="248">
        <v>786236</v>
      </c>
    </row>
    <row r="178" spans="1:9" ht="22.5" x14ac:dyDescent="0.25">
      <c r="A178" s="249" t="s">
        <v>81</v>
      </c>
      <c r="B178" s="253" t="s">
        <v>81</v>
      </c>
      <c r="C178" s="254"/>
      <c r="D178" s="250" t="s">
        <v>162</v>
      </c>
      <c r="E178" s="251" t="s">
        <v>163</v>
      </c>
      <c r="F178" s="252">
        <v>4164</v>
      </c>
      <c r="G178" s="255">
        <v>0</v>
      </c>
      <c r="H178" s="255"/>
      <c r="I178" s="252">
        <v>4164</v>
      </c>
    </row>
    <row r="179" spans="1:9" ht="11.25" x14ac:dyDescent="0.25">
      <c r="A179" s="249" t="s">
        <v>81</v>
      </c>
      <c r="B179" s="253" t="s">
        <v>81</v>
      </c>
      <c r="C179" s="254"/>
      <c r="D179" s="250" t="s">
        <v>146</v>
      </c>
      <c r="E179" s="251" t="s">
        <v>147</v>
      </c>
      <c r="F179" s="252">
        <v>514900</v>
      </c>
      <c r="G179" s="255">
        <v>0</v>
      </c>
      <c r="H179" s="255"/>
      <c r="I179" s="252">
        <v>514900</v>
      </c>
    </row>
    <row r="180" spans="1:9" ht="11.25" x14ac:dyDescent="0.25">
      <c r="A180" s="249" t="s">
        <v>81</v>
      </c>
      <c r="B180" s="253" t="s">
        <v>81</v>
      </c>
      <c r="C180" s="254"/>
      <c r="D180" s="250" t="s">
        <v>164</v>
      </c>
      <c r="E180" s="251" t="s">
        <v>165</v>
      </c>
      <c r="F180" s="252">
        <v>49004</v>
      </c>
      <c r="G180" s="255">
        <v>0</v>
      </c>
      <c r="H180" s="255"/>
      <c r="I180" s="252">
        <v>49004</v>
      </c>
    </row>
    <row r="181" spans="1:9" ht="11.25" x14ac:dyDescent="0.25">
      <c r="A181" s="249" t="s">
        <v>81</v>
      </c>
      <c r="B181" s="253" t="s">
        <v>81</v>
      </c>
      <c r="C181" s="254"/>
      <c r="D181" s="250" t="s">
        <v>94</v>
      </c>
      <c r="E181" s="251" t="s">
        <v>95</v>
      </c>
      <c r="F181" s="252">
        <v>95448</v>
      </c>
      <c r="G181" s="255">
        <v>0</v>
      </c>
      <c r="H181" s="255"/>
      <c r="I181" s="252">
        <v>95448</v>
      </c>
    </row>
    <row r="182" spans="1:9" ht="11.25" x14ac:dyDescent="0.25">
      <c r="A182" s="249" t="s">
        <v>81</v>
      </c>
      <c r="B182" s="253" t="s">
        <v>81</v>
      </c>
      <c r="C182" s="254"/>
      <c r="D182" s="250" t="s">
        <v>148</v>
      </c>
      <c r="E182" s="251" t="s">
        <v>149</v>
      </c>
      <c r="F182" s="252">
        <v>13645</v>
      </c>
      <c r="G182" s="255">
        <v>0</v>
      </c>
      <c r="H182" s="255"/>
      <c r="I182" s="252">
        <v>13645</v>
      </c>
    </row>
    <row r="183" spans="1:9" ht="11.25" x14ac:dyDescent="0.25">
      <c r="A183" s="249" t="s">
        <v>81</v>
      </c>
      <c r="B183" s="253" t="s">
        <v>81</v>
      </c>
      <c r="C183" s="254"/>
      <c r="D183" s="250" t="s">
        <v>98</v>
      </c>
      <c r="E183" s="251" t="s">
        <v>99</v>
      </c>
      <c r="F183" s="252">
        <v>27600</v>
      </c>
      <c r="G183" s="255">
        <v>0</v>
      </c>
      <c r="H183" s="255"/>
      <c r="I183" s="252">
        <v>27600</v>
      </c>
    </row>
    <row r="184" spans="1:9" ht="11.25" x14ac:dyDescent="0.25">
      <c r="A184" s="249" t="s">
        <v>81</v>
      </c>
      <c r="B184" s="253" t="s">
        <v>81</v>
      </c>
      <c r="C184" s="254"/>
      <c r="D184" s="250" t="s">
        <v>217</v>
      </c>
      <c r="E184" s="251" t="s">
        <v>218</v>
      </c>
      <c r="F184" s="252">
        <v>3500</v>
      </c>
      <c r="G184" s="255">
        <v>0</v>
      </c>
      <c r="H184" s="255"/>
      <c r="I184" s="252">
        <v>3500</v>
      </c>
    </row>
    <row r="185" spans="1:9" ht="11.25" x14ac:dyDescent="0.25">
      <c r="A185" s="249" t="s">
        <v>81</v>
      </c>
      <c r="B185" s="253" t="s">
        <v>81</v>
      </c>
      <c r="C185" s="254"/>
      <c r="D185" s="250" t="s">
        <v>100</v>
      </c>
      <c r="E185" s="251" t="s">
        <v>101</v>
      </c>
      <c r="F185" s="252">
        <v>21000</v>
      </c>
      <c r="G185" s="255">
        <v>0</v>
      </c>
      <c r="H185" s="255"/>
      <c r="I185" s="252">
        <v>21000</v>
      </c>
    </row>
    <row r="186" spans="1:9" ht="11.25" x14ac:dyDescent="0.25">
      <c r="A186" s="249" t="s">
        <v>81</v>
      </c>
      <c r="B186" s="253" t="s">
        <v>81</v>
      </c>
      <c r="C186" s="254"/>
      <c r="D186" s="250" t="s">
        <v>109</v>
      </c>
      <c r="E186" s="251" t="s">
        <v>110</v>
      </c>
      <c r="F186" s="252">
        <v>16000</v>
      </c>
      <c r="G186" s="255">
        <v>0</v>
      </c>
      <c r="H186" s="255"/>
      <c r="I186" s="252">
        <v>16000</v>
      </c>
    </row>
    <row r="187" spans="1:9" ht="11.25" x14ac:dyDescent="0.25">
      <c r="A187" s="249" t="s">
        <v>81</v>
      </c>
      <c r="B187" s="253" t="s">
        <v>81</v>
      </c>
      <c r="C187" s="254"/>
      <c r="D187" s="250" t="s">
        <v>168</v>
      </c>
      <c r="E187" s="251" t="s">
        <v>169</v>
      </c>
      <c r="F187" s="252">
        <v>1200</v>
      </c>
      <c r="G187" s="255">
        <v>0</v>
      </c>
      <c r="H187" s="255"/>
      <c r="I187" s="252">
        <v>1200</v>
      </c>
    </row>
    <row r="188" spans="1:9" ht="11.25" x14ac:dyDescent="0.25">
      <c r="A188" s="249" t="s">
        <v>81</v>
      </c>
      <c r="B188" s="253" t="s">
        <v>81</v>
      </c>
      <c r="C188" s="254"/>
      <c r="D188" s="250" t="s">
        <v>89</v>
      </c>
      <c r="E188" s="251" t="s">
        <v>90</v>
      </c>
      <c r="F188" s="252">
        <v>4100</v>
      </c>
      <c r="G188" s="255">
        <v>0</v>
      </c>
      <c r="H188" s="255"/>
      <c r="I188" s="252">
        <v>4100</v>
      </c>
    </row>
    <row r="189" spans="1:9" ht="22.5" x14ac:dyDescent="0.25">
      <c r="A189" s="249" t="s">
        <v>81</v>
      </c>
      <c r="B189" s="253" t="s">
        <v>81</v>
      </c>
      <c r="C189" s="254"/>
      <c r="D189" s="250" t="s">
        <v>156</v>
      </c>
      <c r="E189" s="251" t="s">
        <v>157</v>
      </c>
      <c r="F189" s="252">
        <v>1000</v>
      </c>
      <c r="G189" s="255">
        <v>0</v>
      </c>
      <c r="H189" s="255"/>
      <c r="I189" s="252">
        <v>1000</v>
      </c>
    </row>
    <row r="190" spans="1:9" ht="22.5" x14ac:dyDescent="0.25">
      <c r="A190" s="249" t="s">
        <v>81</v>
      </c>
      <c r="B190" s="253" t="s">
        <v>81</v>
      </c>
      <c r="C190" s="254"/>
      <c r="D190" s="250" t="s">
        <v>176</v>
      </c>
      <c r="E190" s="251" t="s">
        <v>177</v>
      </c>
      <c r="F190" s="252">
        <v>34675</v>
      </c>
      <c r="G190" s="255">
        <v>0</v>
      </c>
      <c r="H190" s="255"/>
      <c r="I190" s="252">
        <v>34675</v>
      </c>
    </row>
    <row r="191" spans="1:9" ht="11.25" x14ac:dyDescent="0.25">
      <c r="A191" s="245" t="s">
        <v>81</v>
      </c>
      <c r="B191" s="257" t="s">
        <v>225</v>
      </c>
      <c r="C191" s="258"/>
      <c r="D191" s="246" t="s">
        <v>81</v>
      </c>
      <c r="E191" s="247" t="s">
        <v>23</v>
      </c>
      <c r="F191" s="248">
        <v>6354421</v>
      </c>
      <c r="G191" s="259">
        <v>0</v>
      </c>
      <c r="H191" s="259"/>
      <c r="I191" s="248">
        <v>6354421</v>
      </c>
    </row>
    <row r="192" spans="1:9" ht="45" x14ac:dyDescent="0.25">
      <c r="A192" s="249" t="s">
        <v>81</v>
      </c>
      <c r="B192" s="253" t="s">
        <v>81</v>
      </c>
      <c r="C192" s="254"/>
      <c r="D192" s="250" t="s">
        <v>105</v>
      </c>
      <c r="E192" s="251" t="s">
        <v>106</v>
      </c>
      <c r="F192" s="252">
        <v>40000</v>
      </c>
      <c r="G192" s="255">
        <v>0</v>
      </c>
      <c r="H192" s="255"/>
      <c r="I192" s="252">
        <v>40000</v>
      </c>
    </row>
    <row r="193" spans="1:9" ht="22.5" x14ac:dyDescent="0.25">
      <c r="A193" s="249" t="s">
        <v>81</v>
      </c>
      <c r="B193" s="253" t="s">
        <v>81</v>
      </c>
      <c r="C193" s="254"/>
      <c r="D193" s="250" t="s">
        <v>226</v>
      </c>
      <c r="E193" s="251" t="s">
        <v>43</v>
      </c>
      <c r="F193" s="252">
        <v>1560000</v>
      </c>
      <c r="G193" s="255">
        <v>0</v>
      </c>
      <c r="H193" s="255"/>
      <c r="I193" s="252">
        <v>1560000</v>
      </c>
    </row>
    <row r="194" spans="1:9" ht="22.5" x14ac:dyDescent="0.25">
      <c r="A194" s="249" t="s">
        <v>81</v>
      </c>
      <c r="B194" s="253" t="s">
        <v>81</v>
      </c>
      <c r="C194" s="254"/>
      <c r="D194" s="250" t="s">
        <v>162</v>
      </c>
      <c r="E194" s="251" t="s">
        <v>163</v>
      </c>
      <c r="F194" s="252">
        <v>61337</v>
      </c>
      <c r="G194" s="255">
        <v>0</v>
      </c>
      <c r="H194" s="255"/>
      <c r="I194" s="252">
        <v>61337</v>
      </c>
    </row>
    <row r="195" spans="1:9" ht="11.25" x14ac:dyDescent="0.25">
      <c r="A195" s="249" t="s">
        <v>81</v>
      </c>
      <c r="B195" s="253" t="s">
        <v>81</v>
      </c>
      <c r="C195" s="254"/>
      <c r="D195" s="250" t="s">
        <v>146</v>
      </c>
      <c r="E195" s="251" t="s">
        <v>147</v>
      </c>
      <c r="F195" s="252">
        <v>2743400</v>
      </c>
      <c r="G195" s="255">
        <v>0</v>
      </c>
      <c r="H195" s="255"/>
      <c r="I195" s="252">
        <v>2743400</v>
      </c>
    </row>
    <row r="196" spans="1:9" ht="11.25" x14ac:dyDescent="0.25">
      <c r="A196" s="249" t="s">
        <v>81</v>
      </c>
      <c r="B196" s="253" t="s">
        <v>81</v>
      </c>
      <c r="C196" s="254"/>
      <c r="D196" s="250" t="s">
        <v>164</v>
      </c>
      <c r="E196" s="251" t="s">
        <v>165</v>
      </c>
      <c r="F196" s="252">
        <v>205723</v>
      </c>
      <c r="G196" s="255">
        <v>0</v>
      </c>
      <c r="H196" s="255"/>
      <c r="I196" s="252">
        <v>205723</v>
      </c>
    </row>
    <row r="197" spans="1:9" ht="11.25" x14ac:dyDescent="0.25">
      <c r="A197" s="249" t="s">
        <v>81</v>
      </c>
      <c r="B197" s="253" t="s">
        <v>81</v>
      </c>
      <c r="C197" s="254"/>
      <c r="D197" s="250" t="s">
        <v>94</v>
      </c>
      <c r="E197" s="251" t="s">
        <v>95</v>
      </c>
      <c r="F197" s="252">
        <v>488936</v>
      </c>
      <c r="G197" s="255">
        <v>0</v>
      </c>
      <c r="H197" s="255"/>
      <c r="I197" s="252">
        <v>488936</v>
      </c>
    </row>
    <row r="198" spans="1:9" ht="11.25" x14ac:dyDescent="0.25">
      <c r="A198" s="249" t="s">
        <v>81</v>
      </c>
      <c r="B198" s="253" t="s">
        <v>81</v>
      </c>
      <c r="C198" s="254"/>
      <c r="D198" s="250" t="s">
        <v>148</v>
      </c>
      <c r="E198" s="251" t="s">
        <v>149</v>
      </c>
      <c r="F198" s="252">
        <v>69426</v>
      </c>
      <c r="G198" s="255">
        <v>0</v>
      </c>
      <c r="H198" s="255"/>
      <c r="I198" s="252">
        <v>69426</v>
      </c>
    </row>
    <row r="199" spans="1:9" ht="11.25" x14ac:dyDescent="0.25">
      <c r="A199" s="249" t="s">
        <v>81</v>
      </c>
      <c r="B199" s="253" t="s">
        <v>81</v>
      </c>
      <c r="C199" s="254"/>
      <c r="D199" s="250" t="s">
        <v>96</v>
      </c>
      <c r="E199" s="251" t="s">
        <v>97</v>
      </c>
      <c r="F199" s="252">
        <v>8500</v>
      </c>
      <c r="G199" s="255">
        <v>0</v>
      </c>
      <c r="H199" s="255"/>
      <c r="I199" s="252">
        <v>8500</v>
      </c>
    </row>
    <row r="200" spans="1:9" ht="11.25" x14ac:dyDescent="0.25">
      <c r="A200" s="249" t="s">
        <v>81</v>
      </c>
      <c r="B200" s="253" t="s">
        <v>81</v>
      </c>
      <c r="C200" s="254"/>
      <c r="D200" s="250" t="s">
        <v>98</v>
      </c>
      <c r="E200" s="251" t="s">
        <v>99</v>
      </c>
      <c r="F200" s="252">
        <v>146000</v>
      </c>
      <c r="G200" s="255">
        <v>0</v>
      </c>
      <c r="H200" s="255"/>
      <c r="I200" s="252">
        <v>146000</v>
      </c>
    </row>
    <row r="201" spans="1:9" ht="11.25" x14ac:dyDescent="0.25">
      <c r="A201" s="249" t="s">
        <v>81</v>
      </c>
      <c r="B201" s="253" t="s">
        <v>81</v>
      </c>
      <c r="C201" s="254"/>
      <c r="D201" s="250" t="s">
        <v>227</v>
      </c>
      <c r="E201" s="251" t="s">
        <v>228</v>
      </c>
      <c r="F201" s="252">
        <v>434430</v>
      </c>
      <c r="G201" s="255">
        <v>0</v>
      </c>
      <c r="H201" s="255"/>
      <c r="I201" s="252">
        <v>434430</v>
      </c>
    </row>
    <row r="202" spans="1:9" ht="11.25" x14ac:dyDescent="0.25">
      <c r="A202" s="249" t="s">
        <v>81</v>
      </c>
      <c r="B202" s="253" t="s">
        <v>81</v>
      </c>
      <c r="C202" s="254"/>
      <c r="D202" s="250" t="s">
        <v>217</v>
      </c>
      <c r="E202" s="251" t="s">
        <v>218</v>
      </c>
      <c r="F202" s="252">
        <v>20000</v>
      </c>
      <c r="G202" s="255">
        <v>0</v>
      </c>
      <c r="H202" s="255"/>
      <c r="I202" s="252">
        <v>20000</v>
      </c>
    </row>
    <row r="203" spans="1:9" ht="11.25" x14ac:dyDescent="0.25">
      <c r="A203" s="249" t="s">
        <v>81</v>
      </c>
      <c r="B203" s="253" t="s">
        <v>81</v>
      </c>
      <c r="C203" s="254"/>
      <c r="D203" s="250" t="s">
        <v>100</v>
      </c>
      <c r="E203" s="251" t="s">
        <v>101</v>
      </c>
      <c r="F203" s="252">
        <v>253000</v>
      </c>
      <c r="G203" s="255">
        <v>0</v>
      </c>
      <c r="H203" s="255"/>
      <c r="I203" s="252">
        <v>253000</v>
      </c>
    </row>
    <row r="204" spans="1:9" ht="11.25" x14ac:dyDescent="0.25">
      <c r="A204" s="249" t="s">
        <v>81</v>
      </c>
      <c r="B204" s="253" t="s">
        <v>81</v>
      </c>
      <c r="C204" s="254"/>
      <c r="D204" s="250" t="s">
        <v>109</v>
      </c>
      <c r="E204" s="251" t="s">
        <v>110</v>
      </c>
      <c r="F204" s="252">
        <v>16500</v>
      </c>
      <c r="G204" s="255">
        <v>0</v>
      </c>
      <c r="H204" s="255"/>
      <c r="I204" s="252">
        <v>16500</v>
      </c>
    </row>
    <row r="205" spans="1:9" ht="11.25" x14ac:dyDescent="0.25">
      <c r="A205" s="249" t="s">
        <v>81</v>
      </c>
      <c r="B205" s="253" t="s">
        <v>81</v>
      </c>
      <c r="C205" s="254"/>
      <c r="D205" s="250" t="s">
        <v>168</v>
      </c>
      <c r="E205" s="251" t="s">
        <v>169</v>
      </c>
      <c r="F205" s="252">
        <v>6000</v>
      </c>
      <c r="G205" s="255">
        <v>0</v>
      </c>
      <c r="H205" s="255"/>
      <c r="I205" s="252">
        <v>6000</v>
      </c>
    </row>
    <row r="206" spans="1:9" ht="11.25" x14ac:dyDescent="0.25">
      <c r="A206" s="249" t="s">
        <v>81</v>
      </c>
      <c r="B206" s="253" t="s">
        <v>81</v>
      </c>
      <c r="C206" s="254"/>
      <c r="D206" s="250" t="s">
        <v>89</v>
      </c>
      <c r="E206" s="251" t="s">
        <v>90</v>
      </c>
      <c r="F206" s="252">
        <v>85000</v>
      </c>
      <c r="G206" s="255">
        <v>0</v>
      </c>
      <c r="H206" s="255"/>
      <c r="I206" s="252">
        <v>85000</v>
      </c>
    </row>
    <row r="207" spans="1:9" ht="33.75" x14ac:dyDescent="0.25">
      <c r="A207" s="249" t="s">
        <v>81</v>
      </c>
      <c r="B207" s="253" t="s">
        <v>81</v>
      </c>
      <c r="C207" s="254"/>
      <c r="D207" s="250" t="s">
        <v>219</v>
      </c>
      <c r="E207" s="251" t="s">
        <v>220</v>
      </c>
      <c r="F207" s="252">
        <v>65000</v>
      </c>
      <c r="G207" s="255">
        <v>0</v>
      </c>
      <c r="H207" s="255"/>
      <c r="I207" s="252">
        <v>65000</v>
      </c>
    </row>
    <row r="208" spans="1:9" ht="22.5" x14ac:dyDescent="0.25">
      <c r="A208" s="249" t="s">
        <v>81</v>
      </c>
      <c r="B208" s="253" t="s">
        <v>81</v>
      </c>
      <c r="C208" s="254"/>
      <c r="D208" s="250" t="s">
        <v>156</v>
      </c>
      <c r="E208" s="251" t="s">
        <v>157</v>
      </c>
      <c r="F208" s="252">
        <v>6800</v>
      </c>
      <c r="G208" s="255">
        <v>0</v>
      </c>
      <c r="H208" s="255"/>
      <c r="I208" s="252">
        <v>6800</v>
      </c>
    </row>
    <row r="209" spans="1:9" ht="11.25" x14ac:dyDescent="0.25">
      <c r="A209" s="249" t="s">
        <v>81</v>
      </c>
      <c r="B209" s="253" t="s">
        <v>81</v>
      </c>
      <c r="C209" s="254"/>
      <c r="D209" s="250" t="s">
        <v>174</v>
      </c>
      <c r="E209" s="251" t="s">
        <v>175</v>
      </c>
      <c r="F209" s="252">
        <v>3500</v>
      </c>
      <c r="G209" s="255">
        <v>0</v>
      </c>
      <c r="H209" s="255"/>
      <c r="I209" s="252">
        <v>3500</v>
      </c>
    </row>
    <row r="210" spans="1:9" ht="11.25" x14ac:dyDescent="0.25">
      <c r="A210" s="249" t="s">
        <v>81</v>
      </c>
      <c r="B210" s="253" t="s">
        <v>81</v>
      </c>
      <c r="C210" s="254"/>
      <c r="D210" s="250" t="s">
        <v>111</v>
      </c>
      <c r="E210" s="251" t="s">
        <v>112</v>
      </c>
      <c r="F210" s="252">
        <v>2800</v>
      </c>
      <c r="G210" s="255">
        <v>0</v>
      </c>
      <c r="H210" s="255"/>
      <c r="I210" s="252">
        <v>2800</v>
      </c>
    </row>
    <row r="211" spans="1:9" ht="22.5" x14ac:dyDescent="0.25">
      <c r="A211" s="249" t="s">
        <v>81</v>
      </c>
      <c r="B211" s="253" t="s">
        <v>81</v>
      </c>
      <c r="C211" s="254"/>
      <c r="D211" s="250" t="s">
        <v>176</v>
      </c>
      <c r="E211" s="251" t="s">
        <v>177</v>
      </c>
      <c r="F211" s="252">
        <v>136199</v>
      </c>
      <c r="G211" s="255">
        <v>0</v>
      </c>
      <c r="H211" s="255"/>
      <c r="I211" s="252">
        <v>136199</v>
      </c>
    </row>
    <row r="212" spans="1:9" ht="11.25" x14ac:dyDescent="0.25">
      <c r="A212" s="249" t="s">
        <v>81</v>
      </c>
      <c r="B212" s="253" t="s">
        <v>81</v>
      </c>
      <c r="C212" s="254"/>
      <c r="D212" s="250" t="s">
        <v>221</v>
      </c>
      <c r="E212" s="251" t="s">
        <v>222</v>
      </c>
      <c r="F212" s="252">
        <v>370</v>
      </c>
      <c r="G212" s="255">
        <v>0</v>
      </c>
      <c r="H212" s="255"/>
      <c r="I212" s="252">
        <v>370</v>
      </c>
    </row>
    <row r="213" spans="1:9" ht="22.5" x14ac:dyDescent="0.25">
      <c r="A213" s="249" t="s">
        <v>81</v>
      </c>
      <c r="B213" s="253" t="s">
        <v>81</v>
      </c>
      <c r="C213" s="254"/>
      <c r="D213" s="250" t="s">
        <v>178</v>
      </c>
      <c r="E213" s="251" t="s">
        <v>179</v>
      </c>
      <c r="F213" s="252">
        <v>1500</v>
      </c>
      <c r="G213" s="255">
        <v>0</v>
      </c>
      <c r="H213" s="255"/>
      <c r="I213" s="252">
        <v>1500</v>
      </c>
    </row>
    <row r="214" spans="1:9" ht="11.25" x14ac:dyDescent="0.25">
      <c r="A214" s="245" t="s">
        <v>81</v>
      </c>
      <c r="B214" s="257" t="s">
        <v>229</v>
      </c>
      <c r="C214" s="258"/>
      <c r="D214" s="246" t="s">
        <v>81</v>
      </c>
      <c r="E214" s="247" t="s">
        <v>24</v>
      </c>
      <c r="F214" s="248">
        <v>1834554</v>
      </c>
      <c r="G214" s="259">
        <v>0</v>
      </c>
      <c r="H214" s="259"/>
      <c r="I214" s="248">
        <v>1834554</v>
      </c>
    </row>
    <row r="215" spans="1:9" ht="45" x14ac:dyDescent="0.25">
      <c r="A215" s="249" t="s">
        <v>81</v>
      </c>
      <c r="B215" s="253" t="s">
        <v>81</v>
      </c>
      <c r="C215" s="254"/>
      <c r="D215" s="250" t="s">
        <v>230</v>
      </c>
      <c r="E215" s="251" t="s">
        <v>231</v>
      </c>
      <c r="F215" s="252">
        <v>520000</v>
      </c>
      <c r="G215" s="255">
        <v>0</v>
      </c>
      <c r="H215" s="255"/>
      <c r="I215" s="252">
        <v>520000</v>
      </c>
    </row>
    <row r="216" spans="1:9" ht="22.5" x14ac:dyDescent="0.25">
      <c r="A216" s="249" t="s">
        <v>81</v>
      </c>
      <c r="B216" s="253" t="s">
        <v>81</v>
      </c>
      <c r="C216" s="254"/>
      <c r="D216" s="250" t="s">
        <v>226</v>
      </c>
      <c r="E216" s="251" t="s">
        <v>43</v>
      </c>
      <c r="F216" s="252">
        <v>240000</v>
      </c>
      <c r="G216" s="255">
        <v>0</v>
      </c>
      <c r="H216" s="255"/>
      <c r="I216" s="252">
        <v>240000</v>
      </c>
    </row>
    <row r="217" spans="1:9" ht="22.5" x14ac:dyDescent="0.25">
      <c r="A217" s="249" t="s">
        <v>81</v>
      </c>
      <c r="B217" s="253" t="s">
        <v>81</v>
      </c>
      <c r="C217" s="254"/>
      <c r="D217" s="250" t="s">
        <v>162</v>
      </c>
      <c r="E217" s="251" t="s">
        <v>163</v>
      </c>
      <c r="F217" s="252">
        <v>6824</v>
      </c>
      <c r="G217" s="255">
        <v>0</v>
      </c>
      <c r="H217" s="255"/>
      <c r="I217" s="252">
        <v>6824</v>
      </c>
    </row>
    <row r="218" spans="1:9" ht="11.25" x14ac:dyDescent="0.25">
      <c r="A218" s="249" t="s">
        <v>81</v>
      </c>
      <c r="B218" s="253" t="s">
        <v>81</v>
      </c>
      <c r="C218" s="254"/>
      <c r="D218" s="250" t="s">
        <v>146</v>
      </c>
      <c r="E218" s="251" t="s">
        <v>147</v>
      </c>
      <c r="F218" s="252">
        <v>541300</v>
      </c>
      <c r="G218" s="255">
        <v>0</v>
      </c>
      <c r="H218" s="255"/>
      <c r="I218" s="252">
        <v>541300</v>
      </c>
    </row>
    <row r="219" spans="1:9" ht="11.25" x14ac:dyDescent="0.25">
      <c r="A219" s="249" t="s">
        <v>81</v>
      </c>
      <c r="B219" s="253" t="s">
        <v>81</v>
      </c>
      <c r="C219" s="254"/>
      <c r="D219" s="250" t="s">
        <v>164</v>
      </c>
      <c r="E219" s="251" t="s">
        <v>165</v>
      </c>
      <c r="F219" s="252">
        <v>82440</v>
      </c>
      <c r="G219" s="255">
        <v>0</v>
      </c>
      <c r="H219" s="255"/>
      <c r="I219" s="252">
        <v>82440</v>
      </c>
    </row>
    <row r="220" spans="1:9" ht="11.25" x14ac:dyDescent="0.25">
      <c r="A220" s="249" t="s">
        <v>81</v>
      </c>
      <c r="B220" s="253" t="s">
        <v>81</v>
      </c>
      <c r="C220" s="254"/>
      <c r="D220" s="250" t="s">
        <v>94</v>
      </c>
      <c r="E220" s="251" t="s">
        <v>95</v>
      </c>
      <c r="F220" s="252">
        <v>105585</v>
      </c>
      <c r="G220" s="255">
        <v>0</v>
      </c>
      <c r="H220" s="255"/>
      <c r="I220" s="252">
        <v>105585</v>
      </c>
    </row>
    <row r="221" spans="1:9" ht="11.25" x14ac:dyDescent="0.25">
      <c r="A221" s="249" t="s">
        <v>81</v>
      </c>
      <c r="B221" s="253" t="s">
        <v>81</v>
      </c>
      <c r="C221" s="254"/>
      <c r="D221" s="250" t="s">
        <v>148</v>
      </c>
      <c r="E221" s="251" t="s">
        <v>149</v>
      </c>
      <c r="F221" s="252">
        <v>15068</v>
      </c>
      <c r="G221" s="255">
        <v>0</v>
      </c>
      <c r="H221" s="255"/>
      <c r="I221" s="252">
        <v>15068</v>
      </c>
    </row>
    <row r="222" spans="1:9" ht="11.25" x14ac:dyDescent="0.25">
      <c r="A222" s="249" t="s">
        <v>81</v>
      </c>
      <c r="B222" s="253" t="s">
        <v>81</v>
      </c>
      <c r="C222" s="254"/>
      <c r="D222" s="250" t="s">
        <v>96</v>
      </c>
      <c r="E222" s="251" t="s">
        <v>97</v>
      </c>
      <c r="F222" s="252">
        <v>3000</v>
      </c>
      <c r="G222" s="255">
        <v>0</v>
      </c>
      <c r="H222" s="255"/>
      <c r="I222" s="252">
        <v>3000</v>
      </c>
    </row>
    <row r="223" spans="1:9" ht="11.25" x14ac:dyDescent="0.25">
      <c r="A223" s="249" t="s">
        <v>81</v>
      </c>
      <c r="B223" s="253" t="s">
        <v>81</v>
      </c>
      <c r="C223" s="254"/>
      <c r="D223" s="250" t="s">
        <v>98</v>
      </c>
      <c r="E223" s="251" t="s">
        <v>99</v>
      </c>
      <c r="F223" s="252">
        <v>60000</v>
      </c>
      <c r="G223" s="255">
        <v>0</v>
      </c>
      <c r="H223" s="255"/>
      <c r="I223" s="252">
        <v>60000</v>
      </c>
    </row>
    <row r="224" spans="1:9" ht="11.25" x14ac:dyDescent="0.25">
      <c r="A224" s="249" t="s">
        <v>81</v>
      </c>
      <c r="B224" s="253" t="s">
        <v>81</v>
      </c>
      <c r="C224" s="254"/>
      <c r="D224" s="250" t="s">
        <v>217</v>
      </c>
      <c r="E224" s="251" t="s">
        <v>218</v>
      </c>
      <c r="F224" s="252">
        <v>9000</v>
      </c>
      <c r="G224" s="255">
        <v>0</v>
      </c>
      <c r="H224" s="255"/>
      <c r="I224" s="252">
        <v>9000</v>
      </c>
    </row>
    <row r="225" spans="1:9" ht="11.25" x14ac:dyDescent="0.25">
      <c r="A225" s="249" t="s">
        <v>81</v>
      </c>
      <c r="B225" s="253" t="s">
        <v>81</v>
      </c>
      <c r="C225" s="254"/>
      <c r="D225" s="250" t="s">
        <v>100</v>
      </c>
      <c r="E225" s="251" t="s">
        <v>101</v>
      </c>
      <c r="F225" s="252">
        <v>130000</v>
      </c>
      <c r="G225" s="255">
        <v>0</v>
      </c>
      <c r="H225" s="255"/>
      <c r="I225" s="252">
        <v>130000</v>
      </c>
    </row>
    <row r="226" spans="1:9" ht="11.25" x14ac:dyDescent="0.25">
      <c r="A226" s="249" t="s">
        <v>81</v>
      </c>
      <c r="B226" s="253" t="s">
        <v>81</v>
      </c>
      <c r="C226" s="254"/>
      <c r="D226" s="250" t="s">
        <v>109</v>
      </c>
      <c r="E226" s="251" t="s">
        <v>110</v>
      </c>
      <c r="F226" s="252">
        <v>20000</v>
      </c>
      <c r="G226" s="255">
        <v>0</v>
      </c>
      <c r="H226" s="255"/>
      <c r="I226" s="252">
        <v>20000</v>
      </c>
    </row>
    <row r="227" spans="1:9" ht="11.25" x14ac:dyDescent="0.25">
      <c r="A227" s="249" t="s">
        <v>81</v>
      </c>
      <c r="B227" s="253" t="s">
        <v>81</v>
      </c>
      <c r="C227" s="254"/>
      <c r="D227" s="250" t="s">
        <v>168</v>
      </c>
      <c r="E227" s="251" t="s">
        <v>169</v>
      </c>
      <c r="F227" s="252">
        <v>12000</v>
      </c>
      <c r="G227" s="255">
        <v>0</v>
      </c>
      <c r="H227" s="255"/>
      <c r="I227" s="252">
        <v>12000</v>
      </c>
    </row>
    <row r="228" spans="1:9" ht="11.25" x14ac:dyDescent="0.25">
      <c r="A228" s="249" t="s">
        <v>81</v>
      </c>
      <c r="B228" s="253" t="s">
        <v>81</v>
      </c>
      <c r="C228" s="254"/>
      <c r="D228" s="250" t="s">
        <v>89</v>
      </c>
      <c r="E228" s="251" t="s">
        <v>90</v>
      </c>
      <c r="F228" s="252">
        <v>49000</v>
      </c>
      <c r="G228" s="255">
        <v>0</v>
      </c>
      <c r="H228" s="255"/>
      <c r="I228" s="252">
        <v>49000</v>
      </c>
    </row>
    <row r="229" spans="1:9" ht="22.5" x14ac:dyDescent="0.25">
      <c r="A229" s="249" t="s">
        <v>81</v>
      </c>
      <c r="B229" s="253" t="s">
        <v>81</v>
      </c>
      <c r="C229" s="254"/>
      <c r="D229" s="250" t="s">
        <v>156</v>
      </c>
      <c r="E229" s="251" t="s">
        <v>157</v>
      </c>
      <c r="F229" s="252">
        <v>6500</v>
      </c>
      <c r="G229" s="255">
        <v>0</v>
      </c>
      <c r="H229" s="255"/>
      <c r="I229" s="252">
        <v>6500</v>
      </c>
    </row>
    <row r="230" spans="1:9" ht="11.25" x14ac:dyDescent="0.25">
      <c r="A230" s="249" t="s">
        <v>81</v>
      </c>
      <c r="B230" s="253" t="s">
        <v>81</v>
      </c>
      <c r="C230" s="254"/>
      <c r="D230" s="250" t="s">
        <v>174</v>
      </c>
      <c r="E230" s="251" t="s">
        <v>175</v>
      </c>
      <c r="F230" s="252">
        <v>2000</v>
      </c>
      <c r="G230" s="255">
        <v>0</v>
      </c>
      <c r="H230" s="255"/>
      <c r="I230" s="252">
        <v>2000</v>
      </c>
    </row>
    <row r="231" spans="1:9" ht="11.25" x14ac:dyDescent="0.25">
      <c r="A231" s="249" t="s">
        <v>81</v>
      </c>
      <c r="B231" s="253" t="s">
        <v>81</v>
      </c>
      <c r="C231" s="254"/>
      <c r="D231" s="250" t="s">
        <v>111</v>
      </c>
      <c r="E231" s="251" t="s">
        <v>112</v>
      </c>
      <c r="F231" s="252">
        <v>800</v>
      </c>
      <c r="G231" s="255">
        <v>0</v>
      </c>
      <c r="H231" s="255"/>
      <c r="I231" s="252">
        <v>800</v>
      </c>
    </row>
    <row r="232" spans="1:9" ht="22.5" x14ac:dyDescent="0.25">
      <c r="A232" s="249" t="s">
        <v>81</v>
      </c>
      <c r="B232" s="253" t="s">
        <v>81</v>
      </c>
      <c r="C232" s="254"/>
      <c r="D232" s="250" t="s">
        <v>176</v>
      </c>
      <c r="E232" s="251" t="s">
        <v>177</v>
      </c>
      <c r="F232" s="252">
        <v>31037</v>
      </c>
      <c r="G232" s="255">
        <v>0</v>
      </c>
      <c r="H232" s="255"/>
      <c r="I232" s="252">
        <v>31037</v>
      </c>
    </row>
    <row r="233" spans="1:9" ht="11.25" x14ac:dyDescent="0.25">
      <c r="A233" s="245" t="s">
        <v>81</v>
      </c>
      <c r="B233" s="257" t="s">
        <v>232</v>
      </c>
      <c r="C233" s="258"/>
      <c r="D233" s="246" t="s">
        <v>81</v>
      </c>
      <c r="E233" s="247" t="s">
        <v>233</v>
      </c>
      <c r="F233" s="248">
        <v>1100000</v>
      </c>
      <c r="G233" s="259">
        <v>0</v>
      </c>
      <c r="H233" s="259"/>
      <c r="I233" s="248">
        <v>1100000</v>
      </c>
    </row>
    <row r="234" spans="1:9" ht="11.25" x14ac:dyDescent="0.25">
      <c r="A234" s="249" t="s">
        <v>81</v>
      </c>
      <c r="B234" s="253" t="s">
        <v>81</v>
      </c>
      <c r="C234" s="254"/>
      <c r="D234" s="250" t="s">
        <v>89</v>
      </c>
      <c r="E234" s="251" t="s">
        <v>90</v>
      </c>
      <c r="F234" s="252">
        <v>1100000</v>
      </c>
      <c r="G234" s="255">
        <v>0</v>
      </c>
      <c r="H234" s="255"/>
      <c r="I234" s="252">
        <v>1100000</v>
      </c>
    </row>
    <row r="235" spans="1:9" ht="11.25" x14ac:dyDescent="0.25">
      <c r="A235" s="245" t="s">
        <v>81</v>
      </c>
      <c r="B235" s="257" t="s">
        <v>234</v>
      </c>
      <c r="C235" s="258"/>
      <c r="D235" s="246" t="s">
        <v>81</v>
      </c>
      <c r="E235" s="247" t="s">
        <v>235</v>
      </c>
      <c r="F235" s="248">
        <v>112641</v>
      </c>
      <c r="G235" s="259">
        <v>0</v>
      </c>
      <c r="H235" s="259"/>
      <c r="I235" s="248">
        <v>112641</v>
      </c>
    </row>
    <row r="236" spans="1:9" ht="11.25" x14ac:dyDescent="0.25">
      <c r="A236" s="249" t="s">
        <v>81</v>
      </c>
      <c r="B236" s="253" t="s">
        <v>81</v>
      </c>
      <c r="C236" s="254"/>
      <c r="D236" s="250" t="s">
        <v>89</v>
      </c>
      <c r="E236" s="251" t="s">
        <v>90</v>
      </c>
      <c r="F236" s="252">
        <v>30000</v>
      </c>
      <c r="G236" s="255">
        <v>0</v>
      </c>
      <c r="H236" s="255"/>
      <c r="I236" s="252">
        <v>30000</v>
      </c>
    </row>
    <row r="237" spans="1:9" ht="22.5" x14ac:dyDescent="0.25">
      <c r="A237" s="249" t="s">
        <v>81</v>
      </c>
      <c r="B237" s="253" t="s">
        <v>81</v>
      </c>
      <c r="C237" s="254"/>
      <c r="D237" s="250" t="s">
        <v>178</v>
      </c>
      <c r="E237" s="251" t="s">
        <v>179</v>
      </c>
      <c r="F237" s="252">
        <v>82641</v>
      </c>
      <c r="G237" s="255">
        <v>0</v>
      </c>
      <c r="H237" s="255"/>
      <c r="I237" s="252">
        <v>82641</v>
      </c>
    </row>
    <row r="238" spans="1:9" ht="11.25" x14ac:dyDescent="0.25">
      <c r="A238" s="245" t="s">
        <v>81</v>
      </c>
      <c r="B238" s="257" t="s">
        <v>236</v>
      </c>
      <c r="C238" s="258"/>
      <c r="D238" s="246" t="s">
        <v>81</v>
      </c>
      <c r="E238" s="247" t="s">
        <v>237</v>
      </c>
      <c r="F238" s="248">
        <v>693507</v>
      </c>
      <c r="G238" s="259">
        <v>0</v>
      </c>
      <c r="H238" s="259"/>
      <c r="I238" s="248">
        <v>693507</v>
      </c>
    </row>
    <row r="239" spans="1:9" ht="22.5" x14ac:dyDescent="0.25">
      <c r="A239" s="249" t="s">
        <v>81</v>
      </c>
      <c r="B239" s="253" t="s">
        <v>81</v>
      </c>
      <c r="C239" s="254"/>
      <c r="D239" s="250" t="s">
        <v>162</v>
      </c>
      <c r="E239" s="251" t="s">
        <v>163</v>
      </c>
      <c r="F239" s="252">
        <v>2000</v>
      </c>
      <c r="G239" s="255">
        <v>0</v>
      </c>
      <c r="H239" s="255"/>
      <c r="I239" s="252">
        <v>2000</v>
      </c>
    </row>
    <row r="240" spans="1:9" ht="11.25" x14ac:dyDescent="0.25">
      <c r="A240" s="249" t="s">
        <v>81</v>
      </c>
      <c r="B240" s="253" t="s">
        <v>81</v>
      </c>
      <c r="C240" s="254"/>
      <c r="D240" s="250" t="s">
        <v>146</v>
      </c>
      <c r="E240" s="251" t="s">
        <v>147</v>
      </c>
      <c r="F240" s="252">
        <v>298500</v>
      </c>
      <c r="G240" s="255">
        <v>0</v>
      </c>
      <c r="H240" s="255"/>
      <c r="I240" s="252">
        <v>298500</v>
      </c>
    </row>
    <row r="241" spans="1:9" ht="11.25" x14ac:dyDescent="0.25">
      <c r="A241" s="249" t="s">
        <v>81</v>
      </c>
      <c r="B241" s="253" t="s">
        <v>81</v>
      </c>
      <c r="C241" s="254"/>
      <c r="D241" s="250" t="s">
        <v>164</v>
      </c>
      <c r="E241" s="251" t="s">
        <v>165</v>
      </c>
      <c r="F241" s="252">
        <v>19723</v>
      </c>
      <c r="G241" s="255">
        <v>0</v>
      </c>
      <c r="H241" s="255"/>
      <c r="I241" s="252">
        <v>19723</v>
      </c>
    </row>
    <row r="242" spans="1:9" ht="11.25" x14ac:dyDescent="0.25">
      <c r="A242" s="249" t="s">
        <v>81</v>
      </c>
      <c r="B242" s="253" t="s">
        <v>81</v>
      </c>
      <c r="C242" s="254"/>
      <c r="D242" s="250" t="s">
        <v>94</v>
      </c>
      <c r="E242" s="251" t="s">
        <v>95</v>
      </c>
      <c r="F242" s="252">
        <v>51390</v>
      </c>
      <c r="G242" s="255">
        <v>0</v>
      </c>
      <c r="H242" s="255"/>
      <c r="I242" s="252">
        <v>51390</v>
      </c>
    </row>
    <row r="243" spans="1:9" ht="11.25" x14ac:dyDescent="0.25">
      <c r="A243" s="249" t="s">
        <v>81</v>
      </c>
      <c r="B243" s="253" t="s">
        <v>81</v>
      </c>
      <c r="C243" s="254"/>
      <c r="D243" s="250" t="s">
        <v>148</v>
      </c>
      <c r="E243" s="251" t="s">
        <v>149</v>
      </c>
      <c r="F243" s="252">
        <v>7324</v>
      </c>
      <c r="G243" s="255">
        <v>0</v>
      </c>
      <c r="H243" s="255"/>
      <c r="I243" s="252">
        <v>7324</v>
      </c>
    </row>
    <row r="244" spans="1:9" ht="11.25" x14ac:dyDescent="0.25">
      <c r="A244" s="249" t="s">
        <v>81</v>
      </c>
      <c r="B244" s="253" t="s">
        <v>81</v>
      </c>
      <c r="C244" s="254"/>
      <c r="D244" s="250" t="s">
        <v>98</v>
      </c>
      <c r="E244" s="251" t="s">
        <v>99</v>
      </c>
      <c r="F244" s="252">
        <v>35100</v>
      </c>
      <c r="G244" s="255">
        <v>0</v>
      </c>
      <c r="H244" s="255"/>
      <c r="I244" s="252">
        <v>35100</v>
      </c>
    </row>
    <row r="245" spans="1:9" ht="11.25" x14ac:dyDescent="0.25">
      <c r="A245" s="249" t="s">
        <v>81</v>
      </c>
      <c r="B245" s="253" t="s">
        <v>81</v>
      </c>
      <c r="C245" s="254"/>
      <c r="D245" s="250" t="s">
        <v>227</v>
      </c>
      <c r="E245" s="251" t="s">
        <v>228</v>
      </c>
      <c r="F245" s="252">
        <v>262000</v>
      </c>
      <c r="G245" s="255">
        <v>0</v>
      </c>
      <c r="H245" s="255"/>
      <c r="I245" s="252">
        <v>262000</v>
      </c>
    </row>
    <row r="246" spans="1:9" ht="11.25" x14ac:dyDescent="0.25">
      <c r="A246" s="249" t="s">
        <v>81</v>
      </c>
      <c r="B246" s="253" t="s">
        <v>81</v>
      </c>
      <c r="C246" s="254"/>
      <c r="D246" s="250" t="s">
        <v>109</v>
      </c>
      <c r="E246" s="251" t="s">
        <v>110</v>
      </c>
      <c r="F246" s="252">
        <v>1500</v>
      </c>
      <c r="G246" s="255">
        <v>0</v>
      </c>
      <c r="H246" s="255"/>
      <c r="I246" s="252">
        <v>1500</v>
      </c>
    </row>
    <row r="247" spans="1:9" ht="11.25" x14ac:dyDescent="0.25">
      <c r="A247" s="249" t="s">
        <v>81</v>
      </c>
      <c r="B247" s="253" t="s">
        <v>81</v>
      </c>
      <c r="C247" s="254"/>
      <c r="D247" s="250" t="s">
        <v>168</v>
      </c>
      <c r="E247" s="251" t="s">
        <v>169</v>
      </c>
      <c r="F247" s="252">
        <v>1785</v>
      </c>
      <c r="G247" s="255">
        <v>0</v>
      </c>
      <c r="H247" s="255"/>
      <c r="I247" s="252">
        <v>1785</v>
      </c>
    </row>
    <row r="248" spans="1:9" ht="11.25" x14ac:dyDescent="0.25">
      <c r="A248" s="249" t="s">
        <v>81</v>
      </c>
      <c r="B248" s="253" t="s">
        <v>81</v>
      </c>
      <c r="C248" s="254"/>
      <c r="D248" s="250" t="s">
        <v>89</v>
      </c>
      <c r="E248" s="251" t="s">
        <v>90</v>
      </c>
      <c r="F248" s="252">
        <v>4700</v>
      </c>
      <c r="G248" s="255">
        <v>0</v>
      </c>
      <c r="H248" s="255"/>
      <c r="I248" s="252">
        <v>4700</v>
      </c>
    </row>
    <row r="249" spans="1:9" ht="22.5" x14ac:dyDescent="0.25">
      <c r="A249" s="249" t="s">
        <v>81</v>
      </c>
      <c r="B249" s="253" t="s">
        <v>81</v>
      </c>
      <c r="C249" s="254"/>
      <c r="D249" s="250" t="s">
        <v>176</v>
      </c>
      <c r="E249" s="251" t="s">
        <v>177</v>
      </c>
      <c r="F249" s="252">
        <v>9485</v>
      </c>
      <c r="G249" s="255">
        <v>0</v>
      </c>
      <c r="H249" s="255"/>
      <c r="I249" s="252">
        <v>9485</v>
      </c>
    </row>
    <row r="250" spans="1:9" ht="67.5" x14ac:dyDescent="0.25">
      <c r="A250" s="245" t="s">
        <v>81</v>
      </c>
      <c r="B250" s="257" t="s">
        <v>238</v>
      </c>
      <c r="C250" s="258"/>
      <c r="D250" s="246" t="s">
        <v>81</v>
      </c>
      <c r="E250" s="247" t="s">
        <v>239</v>
      </c>
      <c r="F250" s="248">
        <v>157985</v>
      </c>
      <c r="G250" s="259">
        <v>0</v>
      </c>
      <c r="H250" s="259"/>
      <c r="I250" s="248">
        <v>157985</v>
      </c>
    </row>
    <row r="251" spans="1:9" ht="11.25" x14ac:dyDescent="0.25">
      <c r="A251" s="249" t="s">
        <v>81</v>
      </c>
      <c r="B251" s="253" t="s">
        <v>81</v>
      </c>
      <c r="C251" s="254"/>
      <c r="D251" s="250" t="s">
        <v>146</v>
      </c>
      <c r="E251" s="251" t="s">
        <v>147</v>
      </c>
      <c r="F251" s="252">
        <v>107000</v>
      </c>
      <c r="G251" s="255">
        <v>0</v>
      </c>
      <c r="H251" s="255"/>
      <c r="I251" s="252">
        <v>107000</v>
      </c>
    </row>
    <row r="252" spans="1:9" ht="11.25" x14ac:dyDescent="0.25">
      <c r="A252" s="249" t="s">
        <v>81</v>
      </c>
      <c r="B252" s="253" t="s">
        <v>81</v>
      </c>
      <c r="C252" s="254"/>
      <c r="D252" s="250" t="s">
        <v>164</v>
      </c>
      <c r="E252" s="251" t="s">
        <v>165</v>
      </c>
      <c r="F252" s="252">
        <v>9340</v>
      </c>
      <c r="G252" s="255">
        <v>0</v>
      </c>
      <c r="H252" s="255"/>
      <c r="I252" s="252">
        <v>9340</v>
      </c>
    </row>
    <row r="253" spans="1:9" ht="11.25" x14ac:dyDescent="0.25">
      <c r="A253" s="249" t="s">
        <v>81</v>
      </c>
      <c r="B253" s="253" t="s">
        <v>81</v>
      </c>
      <c r="C253" s="254"/>
      <c r="D253" s="250" t="s">
        <v>94</v>
      </c>
      <c r="E253" s="251" t="s">
        <v>95</v>
      </c>
      <c r="F253" s="252">
        <v>19833</v>
      </c>
      <c r="G253" s="255">
        <v>0</v>
      </c>
      <c r="H253" s="255"/>
      <c r="I253" s="252">
        <v>19833</v>
      </c>
    </row>
    <row r="254" spans="1:9" ht="11.25" x14ac:dyDescent="0.25">
      <c r="A254" s="249" t="s">
        <v>81</v>
      </c>
      <c r="B254" s="253" t="s">
        <v>81</v>
      </c>
      <c r="C254" s="254"/>
      <c r="D254" s="250" t="s">
        <v>148</v>
      </c>
      <c r="E254" s="251" t="s">
        <v>149</v>
      </c>
      <c r="F254" s="252">
        <v>2812</v>
      </c>
      <c r="G254" s="255">
        <v>0</v>
      </c>
      <c r="H254" s="255"/>
      <c r="I254" s="252">
        <v>2812</v>
      </c>
    </row>
    <row r="255" spans="1:9" ht="11.25" x14ac:dyDescent="0.25">
      <c r="A255" s="249" t="s">
        <v>81</v>
      </c>
      <c r="B255" s="253" t="s">
        <v>81</v>
      </c>
      <c r="C255" s="254"/>
      <c r="D255" s="250" t="s">
        <v>98</v>
      </c>
      <c r="E255" s="251" t="s">
        <v>99</v>
      </c>
      <c r="F255" s="252">
        <v>8000</v>
      </c>
      <c r="G255" s="255">
        <v>0</v>
      </c>
      <c r="H255" s="255"/>
      <c r="I255" s="252">
        <v>8000</v>
      </c>
    </row>
    <row r="256" spans="1:9" ht="11.25" x14ac:dyDescent="0.25">
      <c r="A256" s="249" t="s">
        <v>81</v>
      </c>
      <c r="B256" s="253" t="s">
        <v>81</v>
      </c>
      <c r="C256" s="254"/>
      <c r="D256" s="250" t="s">
        <v>217</v>
      </c>
      <c r="E256" s="251" t="s">
        <v>218</v>
      </c>
      <c r="F256" s="252">
        <v>8000</v>
      </c>
      <c r="G256" s="255">
        <v>0</v>
      </c>
      <c r="H256" s="255"/>
      <c r="I256" s="252">
        <v>8000</v>
      </c>
    </row>
    <row r="257" spans="1:9" ht="11.25" x14ac:dyDescent="0.25">
      <c r="A257" s="249" t="s">
        <v>81</v>
      </c>
      <c r="B257" s="253" t="s">
        <v>81</v>
      </c>
      <c r="C257" s="254"/>
      <c r="D257" s="250" t="s">
        <v>109</v>
      </c>
      <c r="E257" s="251" t="s">
        <v>110</v>
      </c>
      <c r="F257" s="252">
        <v>3000</v>
      </c>
      <c r="G257" s="255">
        <v>0</v>
      </c>
      <c r="H257" s="255"/>
      <c r="I257" s="252">
        <v>3000</v>
      </c>
    </row>
    <row r="258" spans="1:9" ht="45" x14ac:dyDescent="0.25">
      <c r="A258" s="245" t="s">
        <v>81</v>
      </c>
      <c r="B258" s="257" t="s">
        <v>240</v>
      </c>
      <c r="C258" s="258"/>
      <c r="D258" s="246" t="s">
        <v>81</v>
      </c>
      <c r="E258" s="247" t="s">
        <v>241</v>
      </c>
      <c r="F258" s="248">
        <v>652952</v>
      </c>
      <c r="G258" s="259">
        <v>0</v>
      </c>
      <c r="H258" s="259"/>
      <c r="I258" s="248">
        <v>652952</v>
      </c>
    </row>
    <row r="259" spans="1:9" ht="11.25" x14ac:dyDescent="0.25">
      <c r="A259" s="249" t="s">
        <v>81</v>
      </c>
      <c r="B259" s="253" t="s">
        <v>81</v>
      </c>
      <c r="C259" s="254"/>
      <c r="D259" s="250" t="s">
        <v>146</v>
      </c>
      <c r="E259" s="251" t="s">
        <v>147</v>
      </c>
      <c r="F259" s="252">
        <v>516100</v>
      </c>
      <c r="G259" s="255">
        <v>0</v>
      </c>
      <c r="H259" s="255"/>
      <c r="I259" s="252">
        <v>516100</v>
      </c>
    </row>
    <row r="260" spans="1:9" ht="11.25" x14ac:dyDescent="0.25">
      <c r="A260" s="249" t="s">
        <v>81</v>
      </c>
      <c r="B260" s="253" t="s">
        <v>81</v>
      </c>
      <c r="C260" s="254"/>
      <c r="D260" s="250" t="s">
        <v>94</v>
      </c>
      <c r="E260" s="251" t="s">
        <v>95</v>
      </c>
      <c r="F260" s="252">
        <v>88251</v>
      </c>
      <c r="G260" s="255">
        <v>0</v>
      </c>
      <c r="H260" s="255"/>
      <c r="I260" s="252">
        <v>88251</v>
      </c>
    </row>
    <row r="261" spans="1:9" ht="11.25" x14ac:dyDescent="0.25">
      <c r="A261" s="249" t="s">
        <v>81</v>
      </c>
      <c r="B261" s="253" t="s">
        <v>81</v>
      </c>
      <c r="C261" s="254"/>
      <c r="D261" s="250" t="s">
        <v>148</v>
      </c>
      <c r="E261" s="251" t="s">
        <v>149</v>
      </c>
      <c r="F261" s="252">
        <v>12601</v>
      </c>
      <c r="G261" s="255">
        <v>0</v>
      </c>
      <c r="H261" s="255"/>
      <c r="I261" s="252">
        <v>12601</v>
      </c>
    </row>
    <row r="262" spans="1:9" ht="11.25" x14ac:dyDescent="0.25">
      <c r="A262" s="249" t="s">
        <v>81</v>
      </c>
      <c r="B262" s="253" t="s">
        <v>81</v>
      </c>
      <c r="C262" s="254"/>
      <c r="D262" s="250" t="s">
        <v>98</v>
      </c>
      <c r="E262" s="251" t="s">
        <v>99</v>
      </c>
      <c r="F262" s="252">
        <v>14000</v>
      </c>
      <c r="G262" s="255">
        <v>0</v>
      </c>
      <c r="H262" s="255"/>
      <c r="I262" s="252">
        <v>14000</v>
      </c>
    </row>
    <row r="263" spans="1:9" ht="11.25" x14ac:dyDescent="0.25">
      <c r="A263" s="249" t="s">
        <v>81</v>
      </c>
      <c r="B263" s="253" t="s">
        <v>81</v>
      </c>
      <c r="C263" s="254"/>
      <c r="D263" s="250" t="s">
        <v>217</v>
      </c>
      <c r="E263" s="251" t="s">
        <v>218</v>
      </c>
      <c r="F263" s="252">
        <v>17000</v>
      </c>
      <c r="G263" s="255">
        <v>0</v>
      </c>
      <c r="H263" s="255"/>
      <c r="I263" s="252">
        <v>17000</v>
      </c>
    </row>
    <row r="264" spans="1:9" ht="11.25" x14ac:dyDescent="0.25">
      <c r="A264" s="249" t="s">
        <v>81</v>
      </c>
      <c r="B264" s="253" t="s">
        <v>81</v>
      </c>
      <c r="C264" s="254"/>
      <c r="D264" s="250" t="s">
        <v>109</v>
      </c>
      <c r="E264" s="251" t="s">
        <v>110</v>
      </c>
      <c r="F264" s="252">
        <v>5000</v>
      </c>
      <c r="G264" s="255">
        <v>0</v>
      </c>
      <c r="H264" s="255"/>
      <c r="I264" s="252">
        <v>5000</v>
      </c>
    </row>
    <row r="265" spans="1:9" ht="11.25" x14ac:dyDescent="0.25">
      <c r="A265" s="245" t="s">
        <v>81</v>
      </c>
      <c r="B265" s="257" t="s">
        <v>242</v>
      </c>
      <c r="C265" s="258"/>
      <c r="D265" s="246" t="s">
        <v>81</v>
      </c>
      <c r="E265" s="247" t="s">
        <v>55</v>
      </c>
      <c r="F265" s="248">
        <v>622696.56000000006</v>
      </c>
      <c r="G265" s="259">
        <v>0</v>
      </c>
      <c r="H265" s="259"/>
      <c r="I265" s="248">
        <v>622696.56000000006</v>
      </c>
    </row>
    <row r="266" spans="1:9" ht="90" x14ac:dyDescent="0.25">
      <c r="A266" s="249" t="s">
        <v>81</v>
      </c>
      <c r="B266" s="253" t="s">
        <v>81</v>
      </c>
      <c r="C266" s="254"/>
      <c r="D266" s="250" t="s">
        <v>243</v>
      </c>
      <c r="E266" s="251" t="s">
        <v>244</v>
      </c>
      <c r="F266" s="252">
        <v>6883.97</v>
      </c>
      <c r="G266" s="255">
        <v>5.18</v>
      </c>
      <c r="H266" s="255"/>
      <c r="I266" s="252">
        <v>6889.15</v>
      </c>
    </row>
    <row r="267" spans="1:9" ht="90" x14ac:dyDescent="0.25">
      <c r="A267" s="249" t="s">
        <v>81</v>
      </c>
      <c r="B267" s="253" t="s">
        <v>81</v>
      </c>
      <c r="C267" s="254"/>
      <c r="D267" s="250" t="s">
        <v>245</v>
      </c>
      <c r="E267" s="251" t="s">
        <v>244</v>
      </c>
      <c r="F267" s="252">
        <v>808.25</v>
      </c>
      <c r="G267" s="255">
        <v>-5.18</v>
      </c>
      <c r="H267" s="255"/>
      <c r="I267" s="252">
        <v>803.07</v>
      </c>
    </row>
    <row r="268" spans="1:9" ht="67.5" x14ac:dyDescent="0.25">
      <c r="A268" s="249" t="s">
        <v>81</v>
      </c>
      <c r="B268" s="253" t="s">
        <v>81</v>
      </c>
      <c r="C268" s="254"/>
      <c r="D268" s="250" t="s">
        <v>197</v>
      </c>
      <c r="E268" s="251" t="s">
        <v>198</v>
      </c>
      <c r="F268" s="252">
        <v>26500</v>
      </c>
      <c r="G268" s="255">
        <v>0</v>
      </c>
      <c r="H268" s="255"/>
      <c r="I268" s="252">
        <v>26500</v>
      </c>
    </row>
    <row r="269" spans="1:9" ht="11.25" x14ac:dyDescent="0.25">
      <c r="A269" s="249" t="s">
        <v>81</v>
      </c>
      <c r="B269" s="253" t="s">
        <v>81</v>
      </c>
      <c r="C269" s="254"/>
      <c r="D269" s="250" t="s">
        <v>246</v>
      </c>
      <c r="E269" s="251" t="s">
        <v>147</v>
      </c>
      <c r="F269" s="252">
        <v>28071.38</v>
      </c>
      <c r="G269" s="255">
        <v>0</v>
      </c>
      <c r="H269" s="255"/>
      <c r="I269" s="252">
        <v>28071.38</v>
      </c>
    </row>
    <row r="270" spans="1:9" ht="11.25" x14ac:dyDescent="0.25">
      <c r="A270" s="249" t="s">
        <v>81</v>
      </c>
      <c r="B270" s="253" t="s">
        <v>81</v>
      </c>
      <c r="C270" s="254"/>
      <c r="D270" s="250" t="s">
        <v>247</v>
      </c>
      <c r="E270" s="251" t="s">
        <v>147</v>
      </c>
      <c r="F270" s="252">
        <v>3266.92</v>
      </c>
      <c r="G270" s="255">
        <v>0</v>
      </c>
      <c r="H270" s="255"/>
      <c r="I270" s="252">
        <v>3266.92</v>
      </c>
    </row>
    <row r="271" spans="1:9" ht="11.25" x14ac:dyDescent="0.25">
      <c r="A271" s="249" t="s">
        <v>81</v>
      </c>
      <c r="B271" s="253" t="s">
        <v>81</v>
      </c>
      <c r="C271" s="254"/>
      <c r="D271" s="250" t="s">
        <v>94</v>
      </c>
      <c r="E271" s="251" t="s">
        <v>95</v>
      </c>
      <c r="F271" s="252">
        <v>983</v>
      </c>
      <c r="G271" s="255">
        <v>0</v>
      </c>
      <c r="H271" s="255"/>
      <c r="I271" s="252">
        <v>983</v>
      </c>
    </row>
    <row r="272" spans="1:9" ht="11.25" x14ac:dyDescent="0.25">
      <c r="A272" s="249" t="s">
        <v>81</v>
      </c>
      <c r="B272" s="253" t="s">
        <v>81</v>
      </c>
      <c r="C272" s="254"/>
      <c r="D272" s="250" t="s">
        <v>248</v>
      </c>
      <c r="E272" s="251" t="s">
        <v>95</v>
      </c>
      <c r="F272" s="252">
        <v>6003.79</v>
      </c>
      <c r="G272" s="255">
        <v>0</v>
      </c>
      <c r="H272" s="255"/>
      <c r="I272" s="252">
        <v>6003.79</v>
      </c>
    </row>
    <row r="273" spans="1:9" ht="11.25" x14ac:dyDescent="0.25">
      <c r="A273" s="249" t="s">
        <v>81</v>
      </c>
      <c r="B273" s="253" t="s">
        <v>81</v>
      </c>
      <c r="C273" s="254"/>
      <c r="D273" s="250" t="s">
        <v>249</v>
      </c>
      <c r="E273" s="251" t="s">
        <v>95</v>
      </c>
      <c r="F273" s="252">
        <v>699.86</v>
      </c>
      <c r="G273" s="255">
        <v>0</v>
      </c>
      <c r="H273" s="255"/>
      <c r="I273" s="252">
        <v>699.86</v>
      </c>
    </row>
    <row r="274" spans="1:9" ht="11.25" x14ac:dyDescent="0.25">
      <c r="A274" s="249" t="s">
        <v>81</v>
      </c>
      <c r="B274" s="253" t="s">
        <v>81</v>
      </c>
      <c r="C274" s="254"/>
      <c r="D274" s="250" t="s">
        <v>148</v>
      </c>
      <c r="E274" s="251" t="s">
        <v>149</v>
      </c>
      <c r="F274" s="252">
        <v>140</v>
      </c>
      <c r="G274" s="255">
        <v>0</v>
      </c>
      <c r="H274" s="255"/>
      <c r="I274" s="252">
        <v>140</v>
      </c>
    </row>
    <row r="275" spans="1:9" ht="11.25" x14ac:dyDescent="0.25">
      <c r="A275" s="249" t="s">
        <v>81</v>
      </c>
      <c r="B275" s="253" t="s">
        <v>81</v>
      </c>
      <c r="C275" s="254"/>
      <c r="D275" s="250" t="s">
        <v>250</v>
      </c>
      <c r="E275" s="251" t="s">
        <v>149</v>
      </c>
      <c r="F275" s="252">
        <v>855.69</v>
      </c>
      <c r="G275" s="255">
        <v>0</v>
      </c>
      <c r="H275" s="255"/>
      <c r="I275" s="252">
        <v>855.69</v>
      </c>
    </row>
    <row r="276" spans="1:9" ht="11.25" x14ac:dyDescent="0.25">
      <c r="A276" s="249" t="s">
        <v>81</v>
      </c>
      <c r="B276" s="253" t="s">
        <v>81</v>
      </c>
      <c r="C276" s="254"/>
      <c r="D276" s="250" t="s">
        <v>251</v>
      </c>
      <c r="E276" s="251" t="s">
        <v>149</v>
      </c>
      <c r="F276" s="252">
        <v>99.74</v>
      </c>
      <c r="G276" s="255">
        <v>0</v>
      </c>
      <c r="H276" s="255"/>
      <c r="I276" s="252">
        <v>99.74</v>
      </c>
    </row>
    <row r="277" spans="1:9" ht="11.25" x14ac:dyDescent="0.25">
      <c r="A277" s="249" t="s">
        <v>81</v>
      </c>
      <c r="B277" s="253" t="s">
        <v>81</v>
      </c>
      <c r="C277" s="254"/>
      <c r="D277" s="250" t="s">
        <v>96</v>
      </c>
      <c r="E277" s="251" t="s">
        <v>97</v>
      </c>
      <c r="F277" s="252">
        <v>5720</v>
      </c>
      <c r="G277" s="255">
        <v>0</v>
      </c>
      <c r="H277" s="255"/>
      <c r="I277" s="252">
        <v>5720</v>
      </c>
    </row>
    <row r="278" spans="1:9" ht="11.25" x14ac:dyDescent="0.25">
      <c r="A278" s="249" t="s">
        <v>81</v>
      </c>
      <c r="B278" s="253" t="s">
        <v>81</v>
      </c>
      <c r="C278" s="254"/>
      <c r="D278" s="250" t="s">
        <v>98</v>
      </c>
      <c r="E278" s="251" t="s">
        <v>99</v>
      </c>
      <c r="F278" s="252">
        <v>2000</v>
      </c>
      <c r="G278" s="255">
        <v>0</v>
      </c>
      <c r="H278" s="255"/>
      <c r="I278" s="252">
        <v>2000</v>
      </c>
    </row>
    <row r="279" spans="1:9" ht="11.25" x14ac:dyDescent="0.25">
      <c r="A279" s="249" t="s">
        <v>81</v>
      </c>
      <c r="B279" s="253" t="s">
        <v>81</v>
      </c>
      <c r="C279" s="254"/>
      <c r="D279" s="250" t="s">
        <v>252</v>
      </c>
      <c r="E279" s="251" t="s">
        <v>218</v>
      </c>
      <c r="F279" s="252">
        <v>304259.96000000002</v>
      </c>
      <c r="G279" s="255">
        <v>-31764.74</v>
      </c>
      <c r="H279" s="255"/>
      <c r="I279" s="252">
        <v>272495.21999999997</v>
      </c>
    </row>
    <row r="280" spans="1:9" ht="11.25" x14ac:dyDescent="0.25">
      <c r="A280" s="249" t="s">
        <v>81</v>
      </c>
      <c r="B280" s="253" t="s">
        <v>81</v>
      </c>
      <c r="C280" s="254"/>
      <c r="D280" s="250" t="s">
        <v>253</v>
      </c>
      <c r="E280" s="251" t="s">
        <v>218</v>
      </c>
      <c r="F280" s="252">
        <v>0</v>
      </c>
      <c r="G280" s="255">
        <v>31764.74</v>
      </c>
      <c r="H280" s="255"/>
      <c r="I280" s="252">
        <v>31764.74</v>
      </c>
    </row>
    <row r="281" spans="1:9" ht="11.25" x14ac:dyDescent="0.25">
      <c r="A281" s="249" t="s">
        <v>81</v>
      </c>
      <c r="B281" s="253" t="s">
        <v>81</v>
      </c>
      <c r="C281" s="254"/>
      <c r="D281" s="250" t="s">
        <v>89</v>
      </c>
      <c r="E281" s="251" t="s">
        <v>90</v>
      </c>
      <c r="F281" s="252">
        <v>34280</v>
      </c>
      <c r="G281" s="255">
        <v>0</v>
      </c>
      <c r="H281" s="255"/>
      <c r="I281" s="252">
        <v>34280</v>
      </c>
    </row>
    <row r="282" spans="1:9" ht="22.5" x14ac:dyDescent="0.25">
      <c r="A282" s="249" t="s">
        <v>81</v>
      </c>
      <c r="B282" s="253" t="s">
        <v>81</v>
      </c>
      <c r="C282" s="254"/>
      <c r="D282" s="250" t="s">
        <v>176</v>
      </c>
      <c r="E282" s="251" t="s">
        <v>177</v>
      </c>
      <c r="F282" s="252">
        <v>202124</v>
      </c>
      <c r="G282" s="255">
        <v>0</v>
      </c>
      <c r="H282" s="255"/>
      <c r="I282" s="252">
        <v>202124</v>
      </c>
    </row>
    <row r="283" spans="1:9" ht="11.25" x14ac:dyDescent="0.25">
      <c r="A283" s="241" t="s">
        <v>254</v>
      </c>
      <c r="B283" s="260" t="s">
        <v>81</v>
      </c>
      <c r="C283" s="261"/>
      <c r="D283" s="242" t="s">
        <v>81</v>
      </c>
      <c r="E283" s="243" t="s">
        <v>26</v>
      </c>
      <c r="F283" s="244">
        <v>358000</v>
      </c>
      <c r="G283" s="262">
        <v>0</v>
      </c>
      <c r="H283" s="262"/>
      <c r="I283" s="244">
        <v>358000</v>
      </c>
    </row>
    <row r="284" spans="1:9" ht="11.25" x14ac:dyDescent="0.25">
      <c r="A284" s="245" t="s">
        <v>81</v>
      </c>
      <c r="B284" s="257" t="s">
        <v>255</v>
      </c>
      <c r="C284" s="258"/>
      <c r="D284" s="246" t="s">
        <v>81</v>
      </c>
      <c r="E284" s="247" t="s">
        <v>256</v>
      </c>
      <c r="F284" s="248">
        <v>5500</v>
      </c>
      <c r="G284" s="259">
        <v>0</v>
      </c>
      <c r="H284" s="259"/>
      <c r="I284" s="248">
        <v>5500</v>
      </c>
    </row>
    <row r="285" spans="1:9" ht="11.25" x14ac:dyDescent="0.25">
      <c r="A285" s="249" t="s">
        <v>81</v>
      </c>
      <c r="B285" s="253" t="s">
        <v>81</v>
      </c>
      <c r="C285" s="254"/>
      <c r="D285" s="250" t="s">
        <v>96</v>
      </c>
      <c r="E285" s="251" t="s">
        <v>97</v>
      </c>
      <c r="F285" s="252">
        <v>2240</v>
      </c>
      <c r="G285" s="255">
        <v>0</v>
      </c>
      <c r="H285" s="255"/>
      <c r="I285" s="252">
        <v>2240</v>
      </c>
    </row>
    <row r="286" spans="1:9" ht="11.25" x14ac:dyDescent="0.25">
      <c r="A286" s="249" t="s">
        <v>81</v>
      </c>
      <c r="B286" s="253" t="s">
        <v>81</v>
      </c>
      <c r="C286" s="254"/>
      <c r="D286" s="250" t="s">
        <v>98</v>
      </c>
      <c r="E286" s="251" t="s">
        <v>99</v>
      </c>
      <c r="F286" s="252">
        <v>1000</v>
      </c>
      <c r="G286" s="255">
        <v>0</v>
      </c>
      <c r="H286" s="255"/>
      <c r="I286" s="252">
        <v>1000</v>
      </c>
    </row>
    <row r="287" spans="1:9" ht="11.25" x14ac:dyDescent="0.25">
      <c r="A287" s="249" t="s">
        <v>81</v>
      </c>
      <c r="B287" s="253" t="s">
        <v>81</v>
      </c>
      <c r="C287" s="254"/>
      <c r="D287" s="250" t="s">
        <v>89</v>
      </c>
      <c r="E287" s="251" t="s">
        <v>90</v>
      </c>
      <c r="F287" s="252">
        <v>2260</v>
      </c>
      <c r="G287" s="255">
        <v>0</v>
      </c>
      <c r="H287" s="255"/>
      <c r="I287" s="252">
        <v>2260</v>
      </c>
    </row>
    <row r="288" spans="1:9" ht="11.25" x14ac:dyDescent="0.25">
      <c r="A288" s="245" t="s">
        <v>81</v>
      </c>
      <c r="B288" s="257" t="s">
        <v>257</v>
      </c>
      <c r="C288" s="258"/>
      <c r="D288" s="246" t="s">
        <v>81</v>
      </c>
      <c r="E288" s="247" t="s">
        <v>27</v>
      </c>
      <c r="F288" s="248">
        <v>340500</v>
      </c>
      <c r="G288" s="259">
        <v>0</v>
      </c>
      <c r="H288" s="259"/>
      <c r="I288" s="248">
        <v>340500</v>
      </c>
    </row>
    <row r="289" spans="1:9" ht="67.5" x14ac:dyDescent="0.25">
      <c r="A289" s="249" t="s">
        <v>81</v>
      </c>
      <c r="B289" s="253" t="s">
        <v>81</v>
      </c>
      <c r="C289" s="254"/>
      <c r="D289" s="250" t="s">
        <v>197</v>
      </c>
      <c r="E289" s="251" t="s">
        <v>198</v>
      </c>
      <c r="F289" s="252">
        <v>40000</v>
      </c>
      <c r="G289" s="255">
        <v>0</v>
      </c>
      <c r="H289" s="255"/>
      <c r="I289" s="252">
        <v>40000</v>
      </c>
    </row>
    <row r="290" spans="1:9" ht="45" x14ac:dyDescent="0.25">
      <c r="A290" s="249" t="s">
        <v>81</v>
      </c>
      <c r="B290" s="253" t="s">
        <v>81</v>
      </c>
      <c r="C290" s="254"/>
      <c r="D290" s="250" t="s">
        <v>258</v>
      </c>
      <c r="E290" s="251" t="s">
        <v>259</v>
      </c>
      <c r="F290" s="252">
        <v>25000</v>
      </c>
      <c r="G290" s="255">
        <v>0</v>
      </c>
      <c r="H290" s="255"/>
      <c r="I290" s="252">
        <v>25000</v>
      </c>
    </row>
    <row r="291" spans="1:9" ht="11.25" x14ac:dyDescent="0.25">
      <c r="A291" s="249" t="s">
        <v>81</v>
      </c>
      <c r="B291" s="253" t="s">
        <v>81</v>
      </c>
      <c r="C291" s="254"/>
      <c r="D291" s="250" t="s">
        <v>94</v>
      </c>
      <c r="E291" s="251" t="s">
        <v>95</v>
      </c>
      <c r="F291" s="252">
        <v>3200</v>
      </c>
      <c r="G291" s="255">
        <v>0</v>
      </c>
      <c r="H291" s="255"/>
      <c r="I291" s="252">
        <v>3200</v>
      </c>
    </row>
    <row r="292" spans="1:9" ht="11.25" x14ac:dyDescent="0.25">
      <c r="A292" s="249" t="s">
        <v>81</v>
      </c>
      <c r="B292" s="253" t="s">
        <v>81</v>
      </c>
      <c r="C292" s="254"/>
      <c r="D292" s="250" t="s">
        <v>148</v>
      </c>
      <c r="E292" s="251" t="s">
        <v>149</v>
      </c>
      <c r="F292" s="252">
        <v>300</v>
      </c>
      <c r="G292" s="255">
        <v>0</v>
      </c>
      <c r="H292" s="255"/>
      <c r="I292" s="252">
        <v>300</v>
      </c>
    </row>
    <row r="293" spans="1:9" ht="11.25" x14ac:dyDescent="0.25">
      <c r="A293" s="249" t="s">
        <v>81</v>
      </c>
      <c r="B293" s="253" t="s">
        <v>81</v>
      </c>
      <c r="C293" s="254"/>
      <c r="D293" s="250" t="s">
        <v>96</v>
      </c>
      <c r="E293" s="251" t="s">
        <v>97</v>
      </c>
      <c r="F293" s="252">
        <v>134620</v>
      </c>
      <c r="G293" s="255">
        <v>0</v>
      </c>
      <c r="H293" s="255"/>
      <c r="I293" s="252">
        <v>134620</v>
      </c>
    </row>
    <row r="294" spans="1:9" ht="11.25" x14ac:dyDescent="0.25">
      <c r="A294" s="249" t="s">
        <v>81</v>
      </c>
      <c r="B294" s="253" t="s">
        <v>81</v>
      </c>
      <c r="C294" s="254"/>
      <c r="D294" s="250" t="s">
        <v>98</v>
      </c>
      <c r="E294" s="251" t="s">
        <v>99</v>
      </c>
      <c r="F294" s="252">
        <v>26450</v>
      </c>
      <c r="G294" s="255">
        <v>0</v>
      </c>
      <c r="H294" s="255"/>
      <c r="I294" s="252">
        <v>26450</v>
      </c>
    </row>
    <row r="295" spans="1:9" ht="11.25" x14ac:dyDescent="0.25">
      <c r="A295" s="249" t="s">
        <v>81</v>
      </c>
      <c r="B295" s="253" t="s">
        <v>81</v>
      </c>
      <c r="C295" s="254"/>
      <c r="D295" s="250" t="s">
        <v>100</v>
      </c>
      <c r="E295" s="251" t="s">
        <v>101</v>
      </c>
      <c r="F295" s="252">
        <v>6000</v>
      </c>
      <c r="G295" s="255">
        <v>0</v>
      </c>
      <c r="H295" s="255"/>
      <c r="I295" s="252">
        <v>6000</v>
      </c>
    </row>
    <row r="296" spans="1:9" ht="11.25" x14ac:dyDescent="0.25">
      <c r="A296" s="249" t="s">
        <v>81</v>
      </c>
      <c r="B296" s="253" t="s">
        <v>81</v>
      </c>
      <c r="C296" s="254"/>
      <c r="D296" s="250" t="s">
        <v>109</v>
      </c>
      <c r="E296" s="251" t="s">
        <v>110</v>
      </c>
      <c r="F296" s="252">
        <v>2000</v>
      </c>
      <c r="G296" s="255">
        <v>0</v>
      </c>
      <c r="H296" s="255"/>
      <c r="I296" s="252">
        <v>2000</v>
      </c>
    </row>
    <row r="297" spans="1:9" ht="11.25" x14ac:dyDescent="0.25">
      <c r="A297" s="249" t="s">
        <v>81</v>
      </c>
      <c r="B297" s="253" t="s">
        <v>81</v>
      </c>
      <c r="C297" s="254"/>
      <c r="D297" s="250" t="s">
        <v>89</v>
      </c>
      <c r="E297" s="251" t="s">
        <v>90</v>
      </c>
      <c r="F297" s="252">
        <v>99148</v>
      </c>
      <c r="G297" s="255">
        <v>0</v>
      </c>
      <c r="H297" s="255"/>
      <c r="I297" s="252">
        <v>99148</v>
      </c>
    </row>
    <row r="298" spans="1:9" ht="22.5" x14ac:dyDescent="0.25">
      <c r="A298" s="249" t="s">
        <v>81</v>
      </c>
      <c r="B298" s="253" t="s">
        <v>81</v>
      </c>
      <c r="C298" s="254"/>
      <c r="D298" s="250" t="s">
        <v>156</v>
      </c>
      <c r="E298" s="251" t="s">
        <v>157</v>
      </c>
      <c r="F298" s="252">
        <v>2000</v>
      </c>
      <c r="G298" s="255">
        <v>0</v>
      </c>
      <c r="H298" s="255"/>
      <c r="I298" s="252">
        <v>2000</v>
      </c>
    </row>
    <row r="299" spans="1:9" ht="11.25" x14ac:dyDescent="0.25">
      <c r="A299" s="249" t="s">
        <v>81</v>
      </c>
      <c r="B299" s="253" t="s">
        <v>81</v>
      </c>
      <c r="C299" s="254"/>
      <c r="D299" s="250" t="s">
        <v>174</v>
      </c>
      <c r="E299" s="251" t="s">
        <v>175</v>
      </c>
      <c r="F299" s="252">
        <v>380</v>
      </c>
      <c r="G299" s="255">
        <v>0</v>
      </c>
      <c r="H299" s="255"/>
      <c r="I299" s="252">
        <v>380</v>
      </c>
    </row>
    <row r="300" spans="1:9" ht="11.25" x14ac:dyDescent="0.25">
      <c r="A300" s="249" t="s">
        <v>81</v>
      </c>
      <c r="B300" s="253" t="s">
        <v>81</v>
      </c>
      <c r="C300" s="254"/>
      <c r="D300" s="250" t="s">
        <v>111</v>
      </c>
      <c r="E300" s="251" t="s">
        <v>112</v>
      </c>
      <c r="F300" s="252">
        <v>1402</v>
      </c>
      <c r="G300" s="255">
        <v>0</v>
      </c>
      <c r="H300" s="255"/>
      <c r="I300" s="252">
        <v>1402</v>
      </c>
    </row>
    <row r="301" spans="1:9" ht="11.25" x14ac:dyDescent="0.25">
      <c r="A301" s="245" t="s">
        <v>81</v>
      </c>
      <c r="B301" s="257" t="s">
        <v>260</v>
      </c>
      <c r="C301" s="258"/>
      <c r="D301" s="246" t="s">
        <v>81</v>
      </c>
      <c r="E301" s="247" t="s">
        <v>55</v>
      </c>
      <c r="F301" s="248">
        <v>12000</v>
      </c>
      <c r="G301" s="259">
        <v>0</v>
      </c>
      <c r="H301" s="259"/>
      <c r="I301" s="248">
        <v>12000</v>
      </c>
    </row>
    <row r="302" spans="1:9" ht="67.5" x14ac:dyDescent="0.25">
      <c r="A302" s="249" t="s">
        <v>81</v>
      </c>
      <c r="B302" s="253" t="s">
        <v>81</v>
      </c>
      <c r="C302" s="254"/>
      <c r="D302" s="250" t="s">
        <v>197</v>
      </c>
      <c r="E302" s="251" t="s">
        <v>198</v>
      </c>
      <c r="F302" s="252">
        <v>10000</v>
      </c>
      <c r="G302" s="255">
        <v>0</v>
      </c>
      <c r="H302" s="255"/>
      <c r="I302" s="252">
        <v>10000</v>
      </c>
    </row>
    <row r="303" spans="1:9" ht="11.25" x14ac:dyDescent="0.25">
      <c r="A303" s="249" t="s">
        <v>81</v>
      </c>
      <c r="B303" s="253" t="s">
        <v>81</v>
      </c>
      <c r="C303" s="254"/>
      <c r="D303" s="250" t="s">
        <v>98</v>
      </c>
      <c r="E303" s="251" t="s">
        <v>99</v>
      </c>
      <c r="F303" s="252">
        <v>1050</v>
      </c>
      <c r="G303" s="255">
        <v>0</v>
      </c>
      <c r="H303" s="255"/>
      <c r="I303" s="252">
        <v>1050</v>
      </c>
    </row>
    <row r="304" spans="1:9" ht="11.25" x14ac:dyDescent="0.25">
      <c r="A304" s="249" t="s">
        <v>81</v>
      </c>
      <c r="B304" s="253" t="s">
        <v>81</v>
      </c>
      <c r="C304" s="254"/>
      <c r="D304" s="250" t="s">
        <v>89</v>
      </c>
      <c r="E304" s="251" t="s">
        <v>90</v>
      </c>
      <c r="F304" s="252">
        <v>950</v>
      </c>
      <c r="G304" s="255">
        <v>0</v>
      </c>
      <c r="H304" s="255"/>
      <c r="I304" s="252">
        <v>950</v>
      </c>
    </row>
    <row r="305" spans="1:9" ht="11.25" x14ac:dyDescent="0.25">
      <c r="A305" s="241" t="s">
        <v>261</v>
      </c>
      <c r="B305" s="260" t="s">
        <v>81</v>
      </c>
      <c r="C305" s="261"/>
      <c r="D305" s="242" t="s">
        <v>81</v>
      </c>
      <c r="E305" s="243" t="s">
        <v>38</v>
      </c>
      <c r="F305" s="244">
        <v>4742296.7</v>
      </c>
      <c r="G305" s="262">
        <v>-66295.02</v>
      </c>
      <c r="H305" s="262"/>
      <c r="I305" s="244">
        <v>4676001.68</v>
      </c>
    </row>
    <row r="306" spans="1:9" ht="11.25" x14ac:dyDescent="0.25">
      <c r="A306" s="245" t="s">
        <v>81</v>
      </c>
      <c r="B306" s="257" t="s">
        <v>262</v>
      </c>
      <c r="C306" s="258"/>
      <c r="D306" s="246" t="s">
        <v>81</v>
      </c>
      <c r="E306" s="247" t="s">
        <v>263</v>
      </c>
      <c r="F306" s="248">
        <v>620200</v>
      </c>
      <c r="G306" s="259">
        <v>0</v>
      </c>
      <c r="H306" s="259"/>
      <c r="I306" s="248">
        <v>620200</v>
      </c>
    </row>
    <row r="307" spans="1:9" ht="33.75" x14ac:dyDescent="0.25">
      <c r="A307" s="249" t="s">
        <v>81</v>
      </c>
      <c r="B307" s="253" t="s">
        <v>81</v>
      </c>
      <c r="C307" s="254"/>
      <c r="D307" s="250" t="s">
        <v>219</v>
      </c>
      <c r="E307" s="251" t="s">
        <v>220</v>
      </c>
      <c r="F307" s="252">
        <v>620200</v>
      </c>
      <c r="G307" s="255">
        <v>0</v>
      </c>
      <c r="H307" s="255"/>
      <c r="I307" s="252">
        <v>620200</v>
      </c>
    </row>
    <row r="308" spans="1:9" ht="11.25" x14ac:dyDescent="0.25">
      <c r="A308" s="245" t="s">
        <v>81</v>
      </c>
      <c r="B308" s="257" t="s">
        <v>264</v>
      </c>
      <c r="C308" s="258"/>
      <c r="D308" s="246" t="s">
        <v>81</v>
      </c>
      <c r="E308" s="247" t="s">
        <v>265</v>
      </c>
      <c r="F308" s="248">
        <v>630900</v>
      </c>
      <c r="G308" s="259">
        <v>41550</v>
      </c>
      <c r="H308" s="259"/>
      <c r="I308" s="248">
        <v>672450</v>
      </c>
    </row>
    <row r="309" spans="1:9" ht="22.5" x14ac:dyDescent="0.25">
      <c r="A309" s="249" t="s">
        <v>81</v>
      </c>
      <c r="B309" s="253" t="s">
        <v>81</v>
      </c>
      <c r="C309" s="254"/>
      <c r="D309" s="250" t="s">
        <v>162</v>
      </c>
      <c r="E309" s="251" t="s">
        <v>163</v>
      </c>
      <c r="F309" s="252">
        <v>2000</v>
      </c>
      <c r="G309" s="255">
        <v>0</v>
      </c>
      <c r="H309" s="255"/>
      <c r="I309" s="252">
        <v>2000</v>
      </c>
    </row>
    <row r="310" spans="1:9" ht="11.25" x14ac:dyDescent="0.25">
      <c r="A310" s="249" t="s">
        <v>81</v>
      </c>
      <c r="B310" s="253" t="s">
        <v>81</v>
      </c>
      <c r="C310" s="254"/>
      <c r="D310" s="250" t="s">
        <v>146</v>
      </c>
      <c r="E310" s="251" t="s">
        <v>147</v>
      </c>
      <c r="F310" s="252">
        <v>184296.8</v>
      </c>
      <c r="G310" s="255">
        <v>14304</v>
      </c>
      <c r="H310" s="255"/>
      <c r="I310" s="252">
        <v>198600.8</v>
      </c>
    </row>
    <row r="311" spans="1:9" ht="11.25" x14ac:dyDescent="0.25">
      <c r="A311" s="249" t="s">
        <v>81</v>
      </c>
      <c r="B311" s="253" t="s">
        <v>81</v>
      </c>
      <c r="C311" s="254"/>
      <c r="D311" s="250" t="s">
        <v>164</v>
      </c>
      <c r="E311" s="251" t="s">
        <v>165</v>
      </c>
      <c r="F311" s="252">
        <v>850</v>
      </c>
      <c r="G311" s="255">
        <v>0</v>
      </c>
      <c r="H311" s="255"/>
      <c r="I311" s="252">
        <v>850</v>
      </c>
    </row>
    <row r="312" spans="1:9" ht="11.25" x14ac:dyDescent="0.25">
      <c r="A312" s="249" t="s">
        <v>81</v>
      </c>
      <c r="B312" s="253" t="s">
        <v>81</v>
      </c>
      <c r="C312" s="254"/>
      <c r="D312" s="250" t="s">
        <v>94</v>
      </c>
      <c r="E312" s="251" t="s">
        <v>95</v>
      </c>
      <c r="F312" s="252">
        <v>31660.1</v>
      </c>
      <c r="G312" s="255">
        <v>2459</v>
      </c>
      <c r="H312" s="255"/>
      <c r="I312" s="252">
        <v>34119.1</v>
      </c>
    </row>
    <row r="313" spans="1:9" ht="11.25" x14ac:dyDescent="0.25">
      <c r="A313" s="249" t="s">
        <v>81</v>
      </c>
      <c r="B313" s="253" t="s">
        <v>81</v>
      </c>
      <c r="C313" s="254"/>
      <c r="D313" s="250" t="s">
        <v>148</v>
      </c>
      <c r="E313" s="251" t="s">
        <v>149</v>
      </c>
      <c r="F313" s="252">
        <v>4536.1000000000004</v>
      </c>
      <c r="G313" s="255">
        <v>213</v>
      </c>
      <c r="H313" s="255"/>
      <c r="I313" s="252">
        <v>4749.1000000000004</v>
      </c>
    </row>
    <row r="314" spans="1:9" ht="11.25" x14ac:dyDescent="0.25">
      <c r="A314" s="249" t="s">
        <v>81</v>
      </c>
      <c r="B314" s="253" t="s">
        <v>81</v>
      </c>
      <c r="C314" s="254"/>
      <c r="D314" s="250" t="s">
        <v>98</v>
      </c>
      <c r="E314" s="251" t="s">
        <v>99</v>
      </c>
      <c r="F314" s="252">
        <v>48814</v>
      </c>
      <c r="G314" s="255">
        <v>1024</v>
      </c>
      <c r="H314" s="255"/>
      <c r="I314" s="252">
        <v>49838</v>
      </c>
    </row>
    <row r="315" spans="1:9" ht="11.25" x14ac:dyDescent="0.25">
      <c r="A315" s="249" t="s">
        <v>81</v>
      </c>
      <c r="B315" s="253" t="s">
        <v>81</v>
      </c>
      <c r="C315" s="254"/>
      <c r="D315" s="250" t="s">
        <v>100</v>
      </c>
      <c r="E315" s="251" t="s">
        <v>101</v>
      </c>
      <c r="F315" s="252">
        <v>50000</v>
      </c>
      <c r="G315" s="255">
        <v>0</v>
      </c>
      <c r="H315" s="255"/>
      <c r="I315" s="252">
        <v>50000</v>
      </c>
    </row>
    <row r="316" spans="1:9" ht="11.25" x14ac:dyDescent="0.25">
      <c r="A316" s="249" t="s">
        <v>81</v>
      </c>
      <c r="B316" s="253" t="s">
        <v>81</v>
      </c>
      <c r="C316" s="254"/>
      <c r="D316" s="250" t="s">
        <v>89</v>
      </c>
      <c r="E316" s="251" t="s">
        <v>90</v>
      </c>
      <c r="F316" s="252">
        <v>300000</v>
      </c>
      <c r="G316" s="255">
        <v>22000</v>
      </c>
      <c r="H316" s="255"/>
      <c r="I316" s="252">
        <v>322000</v>
      </c>
    </row>
    <row r="317" spans="1:9" ht="22.5" x14ac:dyDescent="0.25">
      <c r="A317" s="249" t="s">
        <v>81</v>
      </c>
      <c r="B317" s="253" t="s">
        <v>81</v>
      </c>
      <c r="C317" s="254"/>
      <c r="D317" s="250" t="s">
        <v>156</v>
      </c>
      <c r="E317" s="251" t="s">
        <v>157</v>
      </c>
      <c r="F317" s="252">
        <v>2000</v>
      </c>
      <c r="G317" s="255">
        <v>0</v>
      </c>
      <c r="H317" s="255"/>
      <c r="I317" s="252">
        <v>2000</v>
      </c>
    </row>
    <row r="318" spans="1:9" ht="11.25" x14ac:dyDescent="0.25">
      <c r="A318" s="249" t="s">
        <v>81</v>
      </c>
      <c r="B318" s="253" t="s">
        <v>81</v>
      </c>
      <c r="C318" s="254"/>
      <c r="D318" s="250" t="s">
        <v>174</v>
      </c>
      <c r="E318" s="251" t="s">
        <v>175</v>
      </c>
      <c r="F318" s="252">
        <v>2000</v>
      </c>
      <c r="G318" s="255">
        <v>0</v>
      </c>
      <c r="H318" s="255"/>
      <c r="I318" s="252">
        <v>2000</v>
      </c>
    </row>
    <row r="319" spans="1:9" ht="22.5" x14ac:dyDescent="0.25">
      <c r="A319" s="249" t="s">
        <v>81</v>
      </c>
      <c r="B319" s="253" t="s">
        <v>81</v>
      </c>
      <c r="C319" s="254"/>
      <c r="D319" s="250" t="s">
        <v>176</v>
      </c>
      <c r="E319" s="251" t="s">
        <v>177</v>
      </c>
      <c r="F319" s="252">
        <v>4743</v>
      </c>
      <c r="G319" s="255">
        <v>0</v>
      </c>
      <c r="H319" s="255"/>
      <c r="I319" s="252">
        <v>4743</v>
      </c>
    </row>
    <row r="320" spans="1:9" ht="11.25" x14ac:dyDescent="0.25">
      <c r="A320" s="249" t="s">
        <v>81</v>
      </c>
      <c r="B320" s="253" t="s">
        <v>81</v>
      </c>
      <c r="C320" s="254"/>
      <c r="D320" s="250" t="s">
        <v>266</v>
      </c>
      <c r="E320" s="251" t="s">
        <v>267</v>
      </c>
      <c r="F320" s="252">
        <v>0</v>
      </c>
      <c r="G320" s="255">
        <v>1550</v>
      </c>
      <c r="H320" s="255"/>
      <c r="I320" s="252">
        <v>1550</v>
      </c>
    </row>
    <row r="321" spans="1:9" ht="22.5" x14ac:dyDescent="0.25">
      <c r="A321" s="245" t="s">
        <v>81</v>
      </c>
      <c r="B321" s="257" t="s">
        <v>268</v>
      </c>
      <c r="C321" s="258"/>
      <c r="D321" s="246" t="s">
        <v>81</v>
      </c>
      <c r="E321" s="247" t="s">
        <v>269</v>
      </c>
      <c r="F321" s="248">
        <v>5000</v>
      </c>
      <c r="G321" s="259">
        <v>0</v>
      </c>
      <c r="H321" s="259"/>
      <c r="I321" s="248">
        <v>5000</v>
      </c>
    </row>
    <row r="322" spans="1:9" ht="11.25" x14ac:dyDescent="0.25">
      <c r="A322" s="249" t="s">
        <v>81</v>
      </c>
      <c r="B322" s="253" t="s">
        <v>81</v>
      </c>
      <c r="C322" s="254"/>
      <c r="D322" s="250" t="s">
        <v>98</v>
      </c>
      <c r="E322" s="251" t="s">
        <v>99</v>
      </c>
      <c r="F322" s="252">
        <v>1000</v>
      </c>
      <c r="G322" s="255">
        <v>0</v>
      </c>
      <c r="H322" s="255"/>
      <c r="I322" s="252">
        <v>1000</v>
      </c>
    </row>
    <row r="323" spans="1:9" ht="11.25" x14ac:dyDescent="0.25">
      <c r="A323" s="249" t="s">
        <v>81</v>
      </c>
      <c r="B323" s="253" t="s">
        <v>81</v>
      </c>
      <c r="C323" s="254"/>
      <c r="D323" s="250" t="s">
        <v>89</v>
      </c>
      <c r="E323" s="251" t="s">
        <v>90</v>
      </c>
      <c r="F323" s="252">
        <v>4000</v>
      </c>
      <c r="G323" s="255">
        <v>0</v>
      </c>
      <c r="H323" s="255"/>
      <c r="I323" s="252">
        <v>4000</v>
      </c>
    </row>
    <row r="324" spans="1:9" ht="56.25" x14ac:dyDescent="0.25">
      <c r="A324" s="245" t="s">
        <v>81</v>
      </c>
      <c r="B324" s="257" t="s">
        <v>270</v>
      </c>
      <c r="C324" s="258"/>
      <c r="D324" s="246" t="s">
        <v>81</v>
      </c>
      <c r="E324" s="247" t="s">
        <v>271</v>
      </c>
      <c r="F324" s="248">
        <v>53168</v>
      </c>
      <c r="G324" s="259">
        <v>0</v>
      </c>
      <c r="H324" s="259"/>
      <c r="I324" s="248">
        <v>53168</v>
      </c>
    </row>
    <row r="325" spans="1:9" ht="67.5" x14ac:dyDescent="0.25">
      <c r="A325" s="249" t="s">
        <v>81</v>
      </c>
      <c r="B325" s="253" t="s">
        <v>81</v>
      </c>
      <c r="C325" s="254"/>
      <c r="D325" s="250" t="s">
        <v>272</v>
      </c>
      <c r="E325" s="251" t="s">
        <v>273</v>
      </c>
      <c r="F325" s="252">
        <v>250</v>
      </c>
      <c r="G325" s="255">
        <v>0</v>
      </c>
      <c r="H325" s="255"/>
      <c r="I325" s="252">
        <v>250</v>
      </c>
    </row>
    <row r="326" spans="1:9" ht="11.25" x14ac:dyDescent="0.25">
      <c r="A326" s="249" t="s">
        <v>81</v>
      </c>
      <c r="B326" s="253" t="s">
        <v>81</v>
      </c>
      <c r="C326" s="254"/>
      <c r="D326" s="250" t="s">
        <v>274</v>
      </c>
      <c r="E326" s="251" t="s">
        <v>275</v>
      </c>
      <c r="F326" s="252">
        <v>52918</v>
      </c>
      <c r="G326" s="255">
        <v>0</v>
      </c>
      <c r="H326" s="255"/>
      <c r="I326" s="252">
        <v>52918</v>
      </c>
    </row>
    <row r="327" spans="1:9" ht="33.75" x14ac:dyDescent="0.25">
      <c r="A327" s="245" t="s">
        <v>81</v>
      </c>
      <c r="B327" s="257" t="s">
        <v>276</v>
      </c>
      <c r="C327" s="258"/>
      <c r="D327" s="246" t="s">
        <v>81</v>
      </c>
      <c r="E327" s="247" t="s">
        <v>277</v>
      </c>
      <c r="F327" s="248">
        <v>459321</v>
      </c>
      <c r="G327" s="259">
        <v>0</v>
      </c>
      <c r="H327" s="259"/>
      <c r="I327" s="248">
        <v>459321</v>
      </c>
    </row>
    <row r="328" spans="1:9" ht="11.25" x14ac:dyDescent="0.25">
      <c r="A328" s="249" t="s">
        <v>81</v>
      </c>
      <c r="B328" s="253" t="s">
        <v>81</v>
      </c>
      <c r="C328" s="254"/>
      <c r="D328" s="250" t="s">
        <v>278</v>
      </c>
      <c r="E328" s="251" t="s">
        <v>279</v>
      </c>
      <c r="F328" s="252">
        <v>459321</v>
      </c>
      <c r="G328" s="255">
        <v>0</v>
      </c>
      <c r="H328" s="255"/>
      <c r="I328" s="252">
        <v>459321</v>
      </c>
    </row>
    <row r="329" spans="1:9" ht="11.25" x14ac:dyDescent="0.25">
      <c r="A329" s="245" t="s">
        <v>81</v>
      </c>
      <c r="B329" s="257" t="s">
        <v>280</v>
      </c>
      <c r="C329" s="258"/>
      <c r="D329" s="246" t="s">
        <v>81</v>
      </c>
      <c r="E329" s="247" t="s">
        <v>281</v>
      </c>
      <c r="F329" s="248">
        <v>380000</v>
      </c>
      <c r="G329" s="259">
        <v>0</v>
      </c>
      <c r="H329" s="259"/>
      <c r="I329" s="248">
        <v>380000</v>
      </c>
    </row>
    <row r="330" spans="1:9" ht="11.25" x14ac:dyDescent="0.25">
      <c r="A330" s="249" t="s">
        <v>81</v>
      </c>
      <c r="B330" s="253" t="s">
        <v>81</v>
      </c>
      <c r="C330" s="254"/>
      <c r="D330" s="250" t="s">
        <v>278</v>
      </c>
      <c r="E330" s="251" t="s">
        <v>279</v>
      </c>
      <c r="F330" s="252">
        <v>380000</v>
      </c>
      <c r="G330" s="255">
        <v>0</v>
      </c>
      <c r="H330" s="255"/>
      <c r="I330" s="252">
        <v>380000</v>
      </c>
    </row>
    <row r="331" spans="1:9" ht="11.25" x14ac:dyDescent="0.25">
      <c r="A331" s="245" t="s">
        <v>81</v>
      </c>
      <c r="B331" s="257" t="s">
        <v>282</v>
      </c>
      <c r="C331" s="258"/>
      <c r="D331" s="246" t="s">
        <v>81</v>
      </c>
      <c r="E331" s="247" t="s">
        <v>283</v>
      </c>
      <c r="F331" s="248">
        <v>282971</v>
      </c>
      <c r="G331" s="259">
        <v>0</v>
      </c>
      <c r="H331" s="259"/>
      <c r="I331" s="248">
        <v>282971</v>
      </c>
    </row>
    <row r="332" spans="1:9" ht="67.5" x14ac:dyDescent="0.25">
      <c r="A332" s="249" t="s">
        <v>81</v>
      </c>
      <c r="B332" s="253" t="s">
        <v>81</v>
      </c>
      <c r="C332" s="254"/>
      <c r="D332" s="250" t="s">
        <v>272</v>
      </c>
      <c r="E332" s="251" t="s">
        <v>273</v>
      </c>
      <c r="F332" s="252">
        <v>700</v>
      </c>
      <c r="G332" s="255">
        <v>0</v>
      </c>
      <c r="H332" s="255"/>
      <c r="I332" s="252">
        <v>700</v>
      </c>
    </row>
    <row r="333" spans="1:9" ht="11.25" x14ac:dyDescent="0.25">
      <c r="A333" s="249" t="s">
        <v>81</v>
      </c>
      <c r="B333" s="253" t="s">
        <v>81</v>
      </c>
      <c r="C333" s="254"/>
      <c r="D333" s="250" t="s">
        <v>278</v>
      </c>
      <c r="E333" s="251" t="s">
        <v>279</v>
      </c>
      <c r="F333" s="252">
        <v>282271</v>
      </c>
      <c r="G333" s="255">
        <v>0</v>
      </c>
      <c r="H333" s="255"/>
      <c r="I333" s="252">
        <v>282271</v>
      </c>
    </row>
    <row r="334" spans="1:9" ht="11.25" x14ac:dyDescent="0.25">
      <c r="A334" s="245" t="s">
        <v>81</v>
      </c>
      <c r="B334" s="257" t="s">
        <v>284</v>
      </c>
      <c r="C334" s="258"/>
      <c r="D334" s="246" t="s">
        <v>81</v>
      </c>
      <c r="E334" s="247" t="s">
        <v>285</v>
      </c>
      <c r="F334" s="248">
        <v>1389552.7</v>
      </c>
      <c r="G334" s="259">
        <v>-107845.02</v>
      </c>
      <c r="H334" s="259"/>
      <c r="I334" s="248">
        <v>1281707.68</v>
      </c>
    </row>
    <row r="335" spans="1:9" ht="22.5" x14ac:dyDescent="0.25">
      <c r="A335" s="249" t="s">
        <v>81</v>
      </c>
      <c r="B335" s="253" t="s">
        <v>81</v>
      </c>
      <c r="C335" s="254"/>
      <c r="D335" s="250" t="s">
        <v>162</v>
      </c>
      <c r="E335" s="251" t="s">
        <v>163</v>
      </c>
      <c r="F335" s="252">
        <v>12557</v>
      </c>
      <c r="G335" s="255">
        <v>0</v>
      </c>
      <c r="H335" s="255"/>
      <c r="I335" s="252">
        <v>12557</v>
      </c>
    </row>
    <row r="336" spans="1:9" ht="11.25" x14ac:dyDescent="0.25">
      <c r="A336" s="249" t="s">
        <v>81</v>
      </c>
      <c r="B336" s="253" t="s">
        <v>81</v>
      </c>
      <c r="C336" s="254"/>
      <c r="D336" s="250" t="s">
        <v>146</v>
      </c>
      <c r="E336" s="251" t="s">
        <v>147</v>
      </c>
      <c r="F336" s="252">
        <v>864160</v>
      </c>
      <c r="G336" s="255">
        <v>-107845.02</v>
      </c>
      <c r="H336" s="255"/>
      <c r="I336" s="252">
        <v>756314.98</v>
      </c>
    </row>
    <row r="337" spans="1:9" ht="11.25" x14ac:dyDescent="0.25">
      <c r="A337" s="249" t="s">
        <v>81</v>
      </c>
      <c r="B337" s="253" t="s">
        <v>81</v>
      </c>
      <c r="C337" s="254"/>
      <c r="D337" s="250" t="s">
        <v>164</v>
      </c>
      <c r="E337" s="251" t="s">
        <v>165</v>
      </c>
      <c r="F337" s="252">
        <v>63230</v>
      </c>
      <c r="G337" s="255">
        <v>0</v>
      </c>
      <c r="H337" s="255"/>
      <c r="I337" s="252">
        <v>63230</v>
      </c>
    </row>
    <row r="338" spans="1:9" ht="11.25" x14ac:dyDescent="0.25">
      <c r="A338" s="249" t="s">
        <v>81</v>
      </c>
      <c r="B338" s="253" t="s">
        <v>81</v>
      </c>
      <c r="C338" s="254"/>
      <c r="D338" s="250" t="s">
        <v>94</v>
      </c>
      <c r="E338" s="251" t="s">
        <v>95</v>
      </c>
      <c r="F338" s="252">
        <v>155614.20000000001</v>
      </c>
      <c r="G338" s="255">
        <v>0</v>
      </c>
      <c r="H338" s="255"/>
      <c r="I338" s="252">
        <v>155614.20000000001</v>
      </c>
    </row>
    <row r="339" spans="1:9" ht="11.25" x14ac:dyDescent="0.25">
      <c r="A339" s="249" t="s">
        <v>81</v>
      </c>
      <c r="B339" s="253" t="s">
        <v>81</v>
      </c>
      <c r="C339" s="254"/>
      <c r="D339" s="250" t="s">
        <v>148</v>
      </c>
      <c r="E339" s="251" t="s">
        <v>149</v>
      </c>
      <c r="F339" s="252">
        <v>22071.5</v>
      </c>
      <c r="G339" s="255">
        <v>0</v>
      </c>
      <c r="H339" s="255"/>
      <c r="I339" s="252">
        <v>22071.5</v>
      </c>
    </row>
    <row r="340" spans="1:9" ht="22.5" x14ac:dyDescent="0.25">
      <c r="A340" s="249" t="s">
        <v>81</v>
      </c>
      <c r="B340" s="253" t="s">
        <v>81</v>
      </c>
      <c r="C340" s="254"/>
      <c r="D340" s="250" t="s">
        <v>166</v>
      </c>
      <c r="E340" s="251" t="s">
        <v>167</v>
      </c>
      <c r="F340" s="252">
        <v>5000</v>
      </c>
      <c r="G340" s="255">
        <v>0</v>
      </c>
      <c r="H340" s="255"/>
      <c r="I340" s="252">
        <v>5000</v>
      </c>
    </row>
    <row r="341" spans="1:9" ht="11.25" x14ac:dyDescent="0.25">
      <c r="A341" s="249" t="s">
        <v>81</v>
      </c>
      <c r="B341" s="253" t="s">
        <v>81</v>
      </c>
      <c r="C341" s="254"/>
      <c r="D341" s="250" t="s">
        <v>96</v>
      </c>
      <c r="E341" s="251" t="s">
        <v>97</v>
      </c>
      <c r="F341" s="252">
        <v>5000</v>
      </c>
      <c r="G341" s="255">
        <v>0</v>
      </c>
      <c r="H341" s="255"/>
      <c r="I341" s="252">
        <v>5000</v>
      </c>
    </row>
    <row r="342" spans="1:9" ht="11.25" x14ac:dyDescent="0.25">
      <c r="A342" s="249" t="s">
        <v>81</v>
      </c>
      <c r="B342" s="253" t="s">
        <v>81</v>
      </c>
      <c r="C342" s="254"/>
      <c r="D342" s="250" t="s">
        <v>98</v>
      </c>
      <c r="E342" s="251" t="s">
        <v>99</v>
      </c>
      <c r="F342" s="252">
        <v>77000</v>
      </c>
      <c r="G342" s="255">
        <v>0</v>
      </c>
      <c r="H342" s="255"/>
      <c r="I342" s="252">
        <v>77000</v>
      </c>
    </row>
    <row r="343" spans="1:9" ht="11.25" x14ac:dyDescent="0.25">
      <c r="A343" s="249" t="s">
        <v>81</v>
      </c>
      <c r="B343" s="253" t="s">
        <v>81</v>
      </c>
      <c r="C343" s="254"/>
      <c r="D343" s="250" t="s">
        <v>100</v>
      </c>
      <c r="E343" s="251" t="s">
        <v>101</v>
      </c>
      <c r="F343" s="252">
        <v>38000</v>
      </c>
      <c r="G343" s="255">
        <v>0</v>
      </c>
      <c r="H343" s="255"/>
      <c r="I343" s="252">
        <v>38000</v>
      </c>
    </row>
    <row r="344" spans="1:9" ht="11.25" x14ac:dyDescent="0.25">
      <c r="A344" s="249" t="s">
        <v>81</v>
      </c>
      <c r="B344" s="253" t="s">
        <v>81</v>
      </c>
      <c r="C344" s="254"/>
      <c r="D344" s="250" t="s">
        <v>109</v>
      </c>
      <c r="E344" s="251" t="s">
        <v>110</v>
      </c>
      <c r="F344" s="252">
        <v>1500</v>
      </c>
      <c r="G344" s="255">
        <v>0</v>
      </c>
      <c r="H344" s="255"/>
      <c r="I344" s="252">
        <v>1500</v>
      </c>
    </row>
    <row r="345" spans="1:9" ht="11.25" x14ac:dyDescent="0.25">
      <c r="A345" s="249" t="s">
        <v>81</v>
      </c>
      <c r="B345" s="253" t="s">
        <v>81</v>
      </c>
      <c r="C345" s="254"/>
      <c r="D345" s="250" t="s">
        <v>168</v>
      </c>
      <c r="E345" s="251" t="s">
        <v>169</v>
      </c>
      <c r="F345" s="252">
        <v>3000</v>
      </c>
      <c r="G345" s="255">
        <v>0</v>
      </c>
      <c r="H345" s="255"/>
      <c r="I345" s="252">
        <v>3000</v>
      </c>
    </row>
    <row r="346" spans="1:9" ht="11.25" x14ac:dyDescent="0.25">
      <c r="A346" s="249" t="s">
        <v>81</v>
      </c>
      <c r="B346" s="253" t="s">
        <v>81</v>
      </c>
      <c r="C346" s="254"/>
      <c r="D346" s="250" t="s">
        <v>89</v>
      </c>
      <c r="E346" s="251" t="s">
        <v>90</v>
      </c>
      <c r="F346" s="252">
        <v>55758</v>
      </c>
      <c r="G346" s="255">
        <v>0</v>
      </c>
      <c r="H346" s="255"/>
      <c r="I346" s="252">
        <v>55758</v>
      </c>
    </row>
    <row r="347" spans="1:9" ht="22.5" x14ac:dyDescent="0.25">
      <c r="A347" s="249" t="s">
        <v>81</v>
      </c>
      <c r="B347" s="253" t="s">
        <v>81</v>
      </c>
      <c r="C347" s="254"/>
      <c r="D347" s="250" t="s">
        <v>156</v>
      </c>
      <c r="E347" s="251" t="s">
        <v>157</v>
      </c>
      <c r="F347" s="252">
        <v>11000</v>
      </c>
      <c r="G347" s="255">
        <v>0</v>
      </c>
      <c r="H347" s="255"/>
      <c r="I347" s="252">
        <v>11000</v>
      </c>
    </row>
    <row r="348" spans="1:9" ht="22.5" x14ac:dyDescent="0.25">
      <c r="A348" s="249" t="s">
        <v>81</v>
      </c>
      <c r="B348" s="253" t="s">
        <v>81</v>
      </c>
      <c r="C348" s="254"/>
      <c r="D348" s="250" t="s">
        <v>172</v>
      </c>
      <c r="E348" s="251" t="s">
        <v>173</v>
      </c>
      <c r="F348" s="252">
        <v>22000</v>
      </c>
      <c r="G348" s="255">
        <v>0</v>
      </c>
      <c r="H348" s="255"/>
      <c r="I348" s="252">
        <v>22000</v>
      </c>
    </row>
    <row r="349" spans="1:9" ht="11.25" x14ac:dyDescent="0.25">
      <c r="A349" s="249" t="s">
        <v>81</v>
      </c>
      <c r="B349" s="253" t="s">
        <v>81</v>
      </c>
      <c r="C349" s="254"/>
      <c r="D349" s="250" t="s">
        <v>174</v>
      </c>
      <c r="E349" s="251" t="s">
        <v>175</v>
      </c>
      <c r="F349" s="252">
        <v>14000</v>
      </c>
      <c r="G349" s="255">
        <v>0</v>
      </c>
      <c r="H349" s="255"/>
      <c r="I349" s="252">
        <v>14000</v>
      </c>
    </row>
    <row r="350" spans="1:9" ht="11.25" x14ac:dyDescent="0.25">
      <c r="A350" s="249" t="s">
        <v>81</v>
      </c>
      <c r="B350" s="253" t="s">
        <v>81</v>
      </c>
      <c r="C350" s="254"/>
      <c r="D350" s="250" t="s">
        <v>111</v>
      </c>
      <c r="E350" s="251" t="s">
        <v>112</v>
      </c>
      <c r="F350" s="252">
        <v>1000</v>
      </c>
      <c r="G350" s="255">
        <v>0</v>
      </c>
      <c r="H350" s="255"/>
      <c r="I350" s="252">
        <v>1000</v>
      </c>
    </row>
    <row r="351" spans="1:9" ht="22.5" x14ac:dyDescent="0.25">
      <c r="A351" s="249" t="s">
        <v>81</v>
      </c>
      <c r="B351" s="253" t="s">
        <v>81</v>
      </c>
      <c r="C351" s="254"/>
      <c r="D351" s="250" t="s">
        <v>176</v>
      </c>
      <c r="E351" s="251" t="s">
        <v>177</v>
      </c>
      <c r="F351" s="252">
        <v>27662</v>
      </c>
      <c r="G351" s="255">
        <v>0</v>
      </c>
      <c r="H351" s="255"/>
      <c r="I351" s="252">
        <v>27662</v>
      </c>
    </row>
    <row r="352" spans="1:9" ht="22.5" x14ac:dyDescent="0.25">
      <c r="A352" s="249" t="s">
        <v>81</v>
      </c>
      <c r="B352" s="253" t="s">
        <v>81</v>
      </c>
      <c r="C352" s="254"/>
      <c r="D352" s="250" t="s">
        <v>178</v>
      </c>
      <c r="E352" s="251" t="s">
        <v>179</v>
      </c>
      <c r="F352" s="252">
        <v>11000</v>
      </c>
      <c r="G352" s="255">
        <v>0</v>
      </c>
      <c r="H352" s="255"/>
      <c r="I352" s="252">
        <v>11000</v>
      </c>
    </row>
    <row r="353" spans="1:9" ht="22.5" x14ac:dyDescent="0.25">
      <c r="A353" s="245" t="s">
        <v>81</v>
      </c>
      <c r="B353" s="257" t="s">
        <v>286</v>
      </c>
      <c r="C353" s="258"/>
      <c r="D353" s="246" t="s">
        <v>81</v>
      </c>
      <c r="E353" s="247" t="s">
        <v>287</v>
      </c>
      <c r="F353" s="248">
        <v>617184</v>
      </c>
      <c r="G353" s="259">
        <v>0</v>
      </c>
      <c r="H353" s="259"/>
      <c r="I353" s="248">
        <v>617184</v>
      </c>
    </row>
    <row r="354" spans="1:9" ht="11.25" x14ac:dyDescent="0.25">
      <c r="A354" s="249" t="s">
        <v>81</v>
      </c>
      <c r="B354" s="253" t="s">
        <v>81</v>
      </c>
      <c r="C354" s="254"/>
      <c r="D354" s="250" t="s">
        <v>89</v>
      </c>
      <c r="E354" s="251" t="s">
        <v>90</v>
      </c>
      <c r="F354" s="252">
        <v>617184</v>
      </c>
      <c r="G354" s="255">
        <v>0</v>
      </c>
      <c r="H354" s="255"/>
      <c r="I354" s="252">
        <v>617184</v>
      </c>
    </row>
    <row r="355" spans="1:9" ht="11.25" x14ac:dyDescent="0.25">
      <c r="A355" s="245" t="s">
        <v>81</v>
      </c>
      <c r="B355" s="257" t="s">
        <v>288</v>
      </c>
      <c r="C355" s="258"/>
      <c r="D355" s="246" t="s">
        <v>81</v>
      </c>
      <c r="E355" s="247" t="s">
        <v>289</v>
      </c>
      <c r="F355" s="248">
        <v>140000</v>
      </c>
      <c r="G355" s="259">
        <v>0</v>
      </c>
      <c r="H355" s="259"/>
      <c r="I355" s="248">
        <v>140000</v>
      </c>
    </row>
    <row r="356" spans="1:9" ht="11.25" x14ac:dyDescent="0.25">
      <c r="A356" s="249" t="s">
        <v>81</v>
      </c>
      <c r="B356" s="253" t="s">
        <v>81</v>
      </c>
      <c r="C356" s="254"/>
      <c r="D356" s="250" t="s">
        <v>278</v>
      </c>
      <c r="E356" s="251" t="s">
        <v>279</v>
      </c>
      <c r="F356" s="252">
        <v>140000</v>
      </c>
      <c r="G356" s="255">
        <v>0</v>
      </c>
      <c r="H356" s="255"/>
      <c r="I356" s="252">
        <v>140000</v>
      </c>
    </row>
    <row r="357" spans="1:9" ht="11.25" x14ac:dyDescent="0.25">
      <c r="A357" s="245" t="s">
        <v>81</v>
      </c>
      <c r="B357" s="257" t="s">
        <v>290</v>
      </c>
      <c r="C357" s="258"/>
      <c r="D357" s="246" t="s">
        <v>81</v>
      </c>
      <c r="E357" s="247" t="s">
        <v>39</v>
      </c>
      <c r="F357" s="248">
        <v>150000</v>
      </c>
      <c r="G357" s="259">
        <v>0</v>
      </c>
      <c r="H357" s="259"/>
      <c r="I357" s="248">
        <v>150000</v>
      </c>
    </row>
    <row r="358" spans="1:9" ht="22.5" x14ac:dyDescent="0.25">
      <c r="A358" s="249" t="s">
        <v>81</v>
      </c>
      <c r="B358" s="253" t="s">
        <v>81</v>
      </c>
      <c r="C358" s="254"/>
      <c r="D358" s="250" t="s">
        <v>121</v>
      </c>
      <c r="E358" s="251" t="s">
        <v>37</v>
      </c>
      <c r="F358" s="252">
        <v>150000</v>
      </c>
      <c r="G358" s="255">
        <v>0</v>
      </c>
      <c r="H358" s="255"/>
      <c r="I358" s="252">
        <v>150000</v>
      </c>
    </row>
    <row r="359" spans="1:9" ht="11.25" x14ac:dyDescent="0.25">
      <c r="A359" s="245" t="s">
        <v>81</v>
      </c>
      <c r="B359" s="257" t="s">
        <v>291</v>
      </c>
      <c r="C359" s="258"/>
      <c r="D359" s="246" t="s">
        <v>81</v>
      </c>
      <c r="E359" s="247" t="s">
        <v>55</v>
      </c>
      <c r="F359" s="248">
        <v>14000</v>
      </c>
      <c r="G359" s="259">
        <v>0</v>
      </c>
      <c r="H359" s="259"/>
      <c r="I359" s="248">
        <v>14000</v>
      </c>
    </row>
    <row r="360" spans="1:9" ht="11.25" x14ac:dyDescent="0.25">
      <c r="A360" s="249" t="s">
        <v>81</v>
      </c>
      <c r="B360" s="253" t="s">
        <v>81</v>
      </c>
      <c r="C360" s="254"/>
      <c r="D360" s="250" t="s">
        <v>98</v>
      </c>
      <c r="E360" s="251" t="s">
        <v>99</v>
      </c>
      <c r="F360" s="252">
        <v>6000</v>
      </c>
      <c r="G360" s="255">
        <v>0</v>
      </c>
      <c r="H360" s="255"/>
      <c r="I360" s="252">
        <v>6000</v>
      </c>
    </row>
    <row r="361" spans="1:9" ht="11.25" x14ac:dyDescent="0.25">
      <c r="A361" s="249" t="s">
        <v>81</v>
      </c>
      <c r="B361" s="253" t="s">
        <v>81</v>
      </c>
      <c r="C361" s="254"/>
      <c r="D361" s="250" t="s">
        <v>89</v>
      </c>
      <c r="E361" s="251" t="s">
        <v>90</v>
      </c>
      <c r="F361" s="252">
        <v>8000</v>
      </c>
      <c r="G361" s="255">
        <v>0</v>
      </c>
      <c r="H361" s="255"/>
      <c r="I361" s="252">
        <v>8000</v>
      </c>
    </row>
    <row r="362" spans="1:9" ht="22.5" x14ac:dyDescent="0.25">
      <c r="A362" s="241" t="s">
        <v>292</v>
      </c>
      <c r="B362" s="260" t="s">
        <v>81</v>
      </c>
      <c r="C362" s="261"/>
      <c r="D362" s="242" t="s">
        <v>81</v>
      </c>
      <c r="E362" s="243" t="s">
        <v>57</v>
      </c>
      <c r="F362" s="244">
        <v>67597.3</v>
      </c>
      <c r="G362" s="262">
        <v>107845.02</v>
      </c>
      <c r="H362" s="262"/>
      <c r="I362" s="244">
        <v>175442.32</v>
      </c>
    </row>
    <row r="363" spans="1:9" ht="11.25" x14ac:dyDescent="0.25">
      <c r="A363" s="245" t="s">
        <v>81</v>
      </c>
      <c r="B363" s="257" t="s">
        <v>293</v>
      </c>
      <c r="C363" s="258"/>
      <c r="D363" s="246" t="s">
        <v>81</v>
      </c>
      <c r="E363" s="247" t="s">
        <v>55</v>
      </c>
      <c r="F363" s="248">
        <v>67597.3</v>
      </c>
      <c r="G363" s="259">
        <v>107845.02</v>
      </c>
      <c r="H363" s="259"/>
      <c r="I363" s="248">
        <v>175442.32</v>
      </c>
    </row>
    <row r="364" spans="1:9" ht="67.5" x14ac:dyDescent="0.25">
      <c r="A364" s="249" t="s">
        <v>81</v>
      </c>
      <c r="B364" s="253" t="s">
        <v>81</v>
      </c>
      <c r="C364" s="254"/>
      <c r="D364" s="250" t="s">
        <v>197</v>
      </c>
      <c r="E364" s="251" t="s">
        <v>198</v>
      </c>
      <c r="F364" s="252">
        <v>14000</v>
      </c>
      <c r="G364" s="255">
        <v>0</v>
      </c>
      <c r="H364" s="255"/>
      <c r="I364" s="252">
        <v>14000</v>
      </c>
    </row>
    <row r="365" spans="1:9" ht="11.25" x14ac:dyDescent="0.25">
      <c r="A365" s="249" t="s">
        <v>81</v>
      </c>
      <c r="B365" s="253" t="s">
        <v>81</v>
      </c>
      <c r="C365" s="254"/>
      <c r="D365" s="250" t="s">
        <v>246</v>
      </c>
      <c r="E365" s="251" t="s">
        <v>147</v>
      </c>
      <c r="F365" s="252">
        <v>3000</v>
      </c>
      <c r="G365" s="255">
        <v>22629.52</v>
      </c>
      <c r="H365" s="255"/>
      <c r="I365" s="252">
        <v>25629.52</v>
      </c>
    </row>
    <row r="366" spans="1:9" ht="11.25" x14ac:dyDescent="0.25">
      <c r="A366" s="249" t="s">
        <v>81</v>
      </c>
      <c r="B366" s="253" t="s">
        <v>81</v>
      </c>
      <c r="C366" s="254"/>
      <c r="D366" s="250" t="s">
        <v>248</v>
      </c>
      <c r="E366" s="251" t="s">
        <v>95</v>
      </c>
      <c r="F366" s="252">
        <v>523.79999999999995</v>
      </c>
      <c r="G366" s="255">
        <v>4603.45</v>
      </c>
      <c r="H366" s="255"/>
      <c r="I366" s="252">
        <v>5127.25</v>
      </c>
    </row>
    <row r="367" spans="1:9" ht="11.25" x14ac:dyDescent="0.25">
      <c r="A367" s="249" t="s">
        <v>81</v>
      </c>
      <c r="B367" s="253" t="s">
        <v>81</v>
      </c>
      <c r="C367" s="254"/>
      <c r="D367" s="250" t="s">
        <v>250</v>
      </c>
      <c r="E367" s="251" t="s">
        <v>149</v>
      </c>
      <c r="F367" s="252">
        <v>73.5</v>
      </c>
      <c r="G367" s="255">
        <v>557.29</v>
      </c>
      <c r="H367" s="255"/>
      <c r="I367" s="252">
        <v>630.79</v>
      </c>
    </row>
    <row r="368" spans="1:9" ht="11.25" x14ac:dyDescent="0.25">
      <c r="A368" s="249" t="s">
        <v>81</v>
      </c>
      <c r="B368" s="253" t="s">
        <v>81</v>
      </c>
      <c r="C368" s="254"/>
      <c r="D368" s="250" t="s">
        <v>294</v>
      </c>
      <c r="E368" s="251" t="s">
        <v>97</v>
      </c>
      <c r="F368" s="252">
        <v>0</v>
      </c>
      <c r="G368" s="255">
        <v>13346.14</v>
      </c>
      <c r="H368" s="255"/>
      <c r="I368" s="252">
        <v>13346.14</v>
      </c>
    </row>
    <row r="369" spans="1:9" ht="11.25" x14ac:dyDescent="0.25">
      <c r="A369" s="249" t="s">
        <v>81</v>
      </c>
      <c r="B369" s="253" t="s">
        <v>81</v>
      </c>
      <c r="C369" s="254"/>
      <c r="D369" s="250" t="s">
        <v>295</v>
      </c>
      <c r="E369" s="251" t="s">
        <v>90</v>
      </c>
      <c r="F369" s="252">
        <v>50000</v>
      </c>
      <c r="G369" s="255">
        <v>66708.62</v>
      </c>
      <c r="H369" s="255"/>
      <c r="I369" s="252">
        <v>116708.62</v>
      </c>
    </row>
    <row r="370" spans="1:9" ht="11.25" x14ac:dyDescent="0.25">
      <c r="A370" s="241" t="s">
        <v>296</v>
      </c>
      <c r="B370" s="260" t="s">
        <v>81</v>
      </c>
      <c r="C370" s="261"/>
      <c r="D370" s="242" t="s">
        <v>81</v>
      </c>
      <c r="E370" s="243" t="s">
        <v>297</v>
      </c>
      <c r="F370" s="244">
        <v>887858</v>
      </c>
      <c r="G370" s="262">
        <v>0</v>
      </c>
      <c r="H370" s="262"/>
      <c r="I370" s="244">
        <v>887858</v>
      </c>
    </row>
    <row r="371" spans="1:9" ht="11.25" x14ac:dyDescent="0.25">
      <c r="A371" s="245" t="s">
        <v>81</v>
      </c>
      <c r="B371" s="257" t="s">
        <v>298</v>
      </c>
      <c r="C371" s="258"/>
      <c r="D371" s="246" t="s">
        <v>81</v>
      </c>
      <c r="E371" s="247" t="s">
        <v>299</v>
      </c>
      <c r="F371" s="248">
        <v>848058</v>
      </c>
      <c r="G371" s="259">
        <v>0</v>
      </c>
      <c r="H371" s="259"/>
      <c r="I371" s="248">
        <v>848058</v>
      </c>
    </row>
    <row r="372" spans="1:9" ht="22.5" x14ac:dyDescent="0.25">
      <c r="A372" s="249" t="s">
        <v>81</v>
      </c>
      <c r="B372" s="253" t="s">
        <v>81</v>
      </c>
      <c r="C372" s="254"/>
      <c r="D372" s="250" t="s">
        <v>162</v>
      </c>
      <c r="E372" s="251" t="s">
        <v>163</v>
      </c>
      <c r="F372" s="252">
        <v>3717</v>
      </c>
      <c r="G372" s="255">
        <v>0</v>
      </c>
      <c r="H372" s="255"/>
      <c r="I372" s="252">
        <v>3717</v>
      </c>
    </row>
    <row r="373" spans="1:9" ht="11.25" x14ac:dyDescent="0.25">
      <c r="A373" s="249" t="s">
        <v>81</v>
      </c>
      <c r="B373" s="253" t="s">
        <v>81</v>
      </c>
      <c r="C373" s="254"/>
      <c r="D373" s="250" t="s">
        <v>146</v>
      </c>
      <c r="E373" s="251" t="s">
        <v>147</v>
      </c>
      <c r="F373" s="252">
        <v>593300</v>
      </c>
      <c r="G373" s="255">
        <v>0</v>
      </c>
      <c r="H373" s="255"/>
      <c r="I373" s="252">
        <v>593300</v>
      </c>
    </row>
    <row r="374" spans="1:9" ht="11.25" x14ac:dyDescent="0.25">
      <c r="A374" s="249" t="s">
        <v>81</v>
      </c>
      <c r="B374" s="253" t="s">
        <v>81</v>
      </c>
      <c r="C374" s="254"/>
      <c r="D374" s="250" t="s">
        <v>164</v>
      </c>
      <c r="E374" s="251" t="s">
        <v>165</v>
      </c>
      <c r="F374" s="252">
        <v>46270</v>
      </c>
      <c r="G374" s="255">
        <v>0</v>
      </c>
      <c r="H374" s="255"/>
      <c r="I374" s="252">
        <v>46270</v>
      </c>
    </row>
    <row r="375" spans="1:9" ht="11.25" x14ac:dyDescent="0.25">
      <c r="A375" s="249" t="s">
        <v>81</v>
      </c>
      <c r="B375" s="253" t="s">
        <v>81</v>
      </c>
      <c r="C375" s="254"/>
      <c r="D375" s="250" t="s">
        <v>94</v>
      </c>
      <c r="E375" s="251" t="s">
        <v>95</v>
      </c>
      <c r="F375" s="252">
        <v>108489</v>
      </c>
      <c r="G375" s="255">
        <v>0</v>
      </c>
      <c r="H375" s="255"/>
      <c r="I375" s="252">
        <v>108489</v>
      </c>
    </row>
    <row r="376" spans="1:9" ht="11.25" x14ac:dyDescent="0.25">
      <c r="A376" s="249" t="s">
        <v>81</v>
      </c>
      <c r="B376" s="253" t="s">
        <v>81</v>
      </c>
      <c r="C376" s="254"/>
      <c r="D376" s="250" t="s">
        <v>148</v>
      </c>
      <c r="E376" s="251" t="s">
        <v>149</v>
      </c>
      <c r="F376" s="252">
        <v>15474</v>
      </c>
      <c r="G376" s="255">
        <v>0</v>
      </c>
      <c r="H376" s="255"/>
      <c r="I376" s="252">
        <v>15474</v>
      </c>
    </row>
    <row r="377" spans="1:9" ht="11.25" x14ac:dyDescent="0.25">
      <c r="A377" s="249" t="s">
        <v>81</v>
      </c>
      <c r="B377" s="253" t="s">
        <v>81</v>
      </c>
      <c r="C377" s="254"/>
      <c r="D377" s="250" t="s">
        <v>98</v>
      </c>
      <c r="E377" s="251" t="s">
        <v>99</v>
      </c>
      <c r="F377" s="252">
        <v>16400</v>
      </c>
      <c r="G377" s="255">
        <v>0</v>
      </c>
      <c r="H377" s="255"/>
      <c r="I377" s="252">
        <v>16400</v>
      </c>
    </row>
    <row r="378" spans="1:9" ht="11.25" x14ac:dyDescent="0.25">
      <c r="A378" s="249" t="s">
        <v>81</v>
      </c>
      <c r="B378" s="253" t="s">
        <v>81</v>
      </c>
      <c r="C378" s="254"/>
      <c r="D378" s="250" t="s">
        <v>217</v>
      </c>
      <c r="E378" s="251" t="s">
        <v>218</v>
      </c>
      <c r="F378" s="252">
        <v>9200</v>
      </c>
      <c r="G378" s="255">
        <v>0</v>
      </c>
      <c r="H378" s="255"/>
      <c r="I378" s="252">
        <v>9200</v>
      </c>
    </row>
    <row r="379" spans="1:9" ht="11.25" x14ac:dyDescent="0.25">
      <c r="A379" s="249" t="s">
        <v>81</v>
      </c>
      <c r="B379" s="253" t="s">
        <v>81</v>
      </c>
      <c r="C379" s="254"/>
      <c r="D379" s="250" t="s">
        <v>100</v>
      </c>
      <c r="E379" s="251" t="s">
        <v>101</v>
      </c>
      <c r="F379" s="252">
        <v>13000</v>
      </c>
      <c r="G379" s="255">
        <v>0</v>
      </c>
      <c r="H379" s="255"/>
      <c r="I379" s="252">
        <v>13000</v>
      </c>
    </row>
    <row r="380" spans="1:9" ht="11.25" x14ac:dyDescent="0.25">
      <c r="A380" s="249" t="s">
        <v>81</v>
      </c>
      <c r="B380" s="253" t="s">
        <v>81</v>
      </c>
      <c r="C380" s="254"/>
      <c r="D380" s="250" t="s">
        <v>109</v>
      </c>
      <c r="E380" s="251" t="s">
        <v>110</v>
      </c>
      <c r="F380" s="252">
        <v>3000</v>
      </c>
      <c r="G380" s="255">
        <v>0</v>
      </c>
      <c r="H380" s="255"/>
      <c r="I380" s="252">
        <v>3000</v>
      </c>
    </row>
    <row r="381" spans="1:9" ht="11.25" x14ac:dyDescent="0.25">
      <c r="A381" s="249" t="s">
        <v>81</v>
      </c>
      <c r="B381" s="253" t="s">
        <v>81</v>
      </c>
      <c r="C381" s="254"/>
      <c r="D381" s="250" t="s">
        <v>89</v>
      </c>
      <c r="E381" s="251" t="s">
        <v>90</v>
      </c>
      <c r="F381" s="252">
        <v>3400</v>
      </c>
      <c r="G381" s="255">
        <v>0</v>
      </c>
      <c r="H381" s="255"/>
      <c r="I381" s="252">
        <v>3400</v>
      </c>
    </row>
    <row r="382" spans="1:9" ht="22.5" x14ac:dyDescent="0.25">
      <c r="A382" s="249" t="s">
        <v>81</v>
      </c>
      <c r="B382" s="253" t="s">
        <v>81</v>
      </c>
      <c r="C382" s="254"/>
      <c r="D382" s="250" t="s">
        <v>176</v>
      </c>
      <c r="E382" s="251" t="s">
        <v>177</v>
      </c>
      <c r="F382" s="252">
        <v>35808</v>
      </c>
      <c r="G382" s="255">
        <v>0</v>
      </c>
      <c r="H382" s="255"/>
      <c r="I382" s="252">
        <v>35808</v>
      </c>
    </row>
    <row r="383" spans="1:9" ht="22.5" x14ac:dyDescent="0.25">
      <c r="A383" s="245" t="s">
        <v>81</v>
      </c>
      <c r="B383" s="257" t="s">
        <v>300</v>
      </c>
      <c r="C383" s="258"/>
      <c r="D383" s="246" t="s">
        <v>81</v>
      </c>
      <c r="E383" s="247" t="s">
        <v>301</v>
      </c>
      <c r="F383" s="248">
        <v>23000</v>
      </c>
      <c r="G383" s="259">
        <v>0</v>
      </c>
      <c r="H383" s="259"/>
      <c r="I383" s="248">
        <v>23000</v>
      </c>
    </row>
    <row r="384" spans="1:9" ht="11.25" x14ac:dyDescent="0.25">
      <c r="A384" s="249" t="s">
        <v>81</v>
      </c>
      <c r="B384" s="253" t="s">
        <v>81</v>
      </c>
      <c r="C384" s="254"/>
      <c r="D384" s="250" t="s">
        <v>302</v>
      </c>
      <c r="E384" s="251" t="s">
        <v>303</v>
      </c>
      <c r="F384" s="252">
        <v>23000</v>
      </c>
      <c r="G384" s="255">
        <v>0</v>
      </c>
      <c r="H384" s="255"/>
      <c r="I384" s="252">
        <v>23000</v>
      </c>
    </row>
    <row r="385" spans="1:9" ht="22.5" x14ac:dyDescent="0.25">
      <c r="A385" s="245" t="s">
        <v>81</v>
      </c>
      <c r="B385" s="257" t="s">
        <v>304</v>
      </c>
      <c r="C385" s="258"/>
      <c r="D385" s="246" t="s">
        <v>81</v>
      </c>
      <c r="E385" s="247" t="s">
        <v>305</v>
      </c>
      <c r="F385" s="248">
        <v>16800</v>
      </c>
      <c r="G385" s="259">
        <v>0</v>
      </c>
      <c r="H385" s="259"/>
      <c r="I385" s="248">
        <v>16800</v>
      </c>
    </row>
    <row r="386" spans="1:9" ht="11.25" x14ac:dyDescent="0.25">
      <c r="A386" s="249" t="s">
        <v>81</v>
      </c>
      <c r="B386" s="253" t="s">
        <v>81</v>
      </c>
      <c r="C386" s="254"/>
      <c r="D386" s="250" t="s">
        <v>302</v>
      </c>
      <c r="E386" s="251" t="s">
        <v>303</v>
      </c>
      <c r="F386" s="252">
        <v>16800</v>
      </c>
      <c r="G386" s="255">
        <v>0</v>
      </c>
      <c r="H386" s="255"/>
      <c r="I386" s="252">
        <v>16800</v>
      </c>
    </row>
    <row r="387" spans="1:9" ht="11.25" x14ac:dyDescent="0.25">
      <c r="A387" s="241" t="s">
        <v>306</v>
      </c>
      <c r="B387" s="260" t="s">
        <v>81</v>
      </c>
      <c r="C387" s="261"/>
      <c r="D387" s="242" t="s">
        <v>81</v>
      </c>
      <c r="E387" s="243" t="s">
        <v>307</v>
      </c>
      <c r="F387" s="244">
        <v>20183778.5</v>
      </c>
      <c r="G387" s="262">
        <v>0</v>
      </c>
      <c r="H387" s="262"/>
      <c r="I387" s="244">
        <v>20183778.5</v>
      </c>
    </row>
    <row r="388" spans="1:9" ht="11.25" x14ac:dyDescent="0.25">
      <c r="A388" s="245" t="s">
        <v>81</v>
      </c>
      <c r="B388" s="257" t="s">
        <v>308</v>
      </c>
      <c r="C388" s="258"/>
      <c r="D388" s="246" t="s">
        <v>81</v>
      </c>
      <c r="E388" s="247" t="s">
        <v>309</v>
      </c>
      <c r="F388" s="248">
        <v>11828801</v>
      </c>
      <c r="G388" s="259">
        <v>0</v>
      </c>
      <c r="H388" s="259"/>
      <c r="I388" s="248">
        <v>11828801</v>
      </c>
    </row>
    <row r="389" spans="1:9" ht="67.5" x14ac:dyDescent="0.25">
      <c r="A389" s="249" t="s">
        <v>81</v>
      </c>
      <c r="B389" s="253" t="s">
        <v>81</v>
      </c>
      <c r="C389" s="254"/>
      <c r="D389" s="250" t="s">
        <v>272</v>
      </c>
      <c r="E389" s="251" t="s">
        <v>273</v>
      </c>
      <c r="F389" s="252">
        <v>40000</v>
      </c>
      <c r="G389" s="255">
        <v>0</v>
      </c>
      <c r="H389" s="255"/>
      <c r="I389" s="252">
        <v>40000</v>
      </c>
    </row>
    <row r="390" spans="1:9" ht="11.25" x14ac:dyDescent="0.25">
      <c r="A390" s="249" t="s">
        <v>81</v>
      </c>
      <c r="B390" s="253" t="s">
        <v>81</v>
      </c>
      <c r="C390" s="254"/>
      <c r="D390" s="250" t="s">
        <v>278</v>
      </c>
      <c r="E390" s="251" t="s">
        <v>279</v>
      </c>
      <c r="F390" s="252">
        <v>11610151</v>
      </c>
      <c r="G390" s="255">
        <v>0</v>
      </c>
      <c r="H390" s="255"/>
      <c r="I390" s="252">
        <v>11610151</v>
      </c>
    </row>
    <row r="391" spans="1:9" ht="11.25" x14ac:dyDescent="0.25">
      <c r="A391" s="249" t="s">
        <v>81</v>
      </c>
      <c r="B391" s="253" t="s">
        <v>81</v>
      </c>
      <c r="C391" s="254"/>
      <c r="D391" s="250" t="s">
        <v>146</v>
      </c>
      <c r="E391" s="251" t="s">
        <v>147</v>
      </c>
      <c r="F391" s="252">
        <v>100000</v>
      </c>
      <c r="G391" s="255">
        <v>0</v>
      </c>
      <c r="H391" s="255"/>
      <c r="I391" s="252">
        <v>100000</v>
      </c>
    </row>
    <row r="392" spans="1:9" ht="11.25" x14ac:dyDescent="0.25">
      <c r="A392" s="249" t="s">
        <v>81</v>
      </c>
      <c r="B392" s="253" t="s">
        <v>81</v>
      </c>
      <c r="C392" s="254"/>
      <c r="D392" s="250" t="s">
        <v>164</v>
      </c>
      <c r="E392" s="251" t="s">
        <v>165</v>
      </c>
      <c r="F392" s="252">
        <v>9770</v>
      </c>
      <c r="G392" s="255">
        <v>0</v>
      </c>
      <c r="H392" s="255"/>
      <c r="I392" s="252">
        <v>9770</v>
      </c>
    </row>
    <row r="393" spans="1:9" ht="11.25" x14ac:dyDescent="0.25">
      <c r="A393" s="249" t="s">
        <v>81</v>
      </c>
      <c r="B393" s="253" t="s">
        <v>81</v>
      </c>
      <c r="C393" s="254"/>
      <c r="D393" s="250" t="s">
        <v>94</v>
      </c>
      <c r="E393" s="251" t="s">
        <v>95</v>
      </c>
      <c r="F393" s="252">
        <v>19510</v>
      </c>
      <c r="G393" s="255">
        <v>0</v>
      </c>
      <c r="H393" s="255"/>
      <c r="I393" s="252">
        <v>19510</v>
      </c>
    </row>
    <row r="394" spans="1:9" ht="11.25" x14ac:dyDescent="0.25">
      <c r="A394" s="249" t="s">
        <v>81</v>
      </c>
      <c r="B394" s="253" t="s">
        <v>81</v>
      </c>
      <c r="C394" s="254"/>
      <c r="D394" s="250" t="s">
        <v>148</v>
      </c>
      <c r="E394" s="251" t="s">
        <v>149</v>
      </c>
      <c r="F394" s="252">
        <v>3000</v>
      </c>
      <c r="G394" s="255">
        <v>0</v>
      </c>
      <c r="H394" s="255"/>
      <c r="I394" s="252">
        <v>3000</v>
      </c>
    </row>
    <row r="395" spans="1:9" ht="11.25" x14ac:dyDescent="0.25">
      <c r="A395" s="249" t="s">
        <v>81</v>
      </c>
      <c r="B395" s="253" t="s">
        <v>81</v>
      </c>
      <c r="C395" s="254"/>
      <c r="D395" s="250" t="s">
        <v>96</v>
      </c>
      <c r="E395" s="251" t="s">
        <v>97</v>
      </c>
      <c r="F395" s="252">
        <v>4000</v>
      </c>
      <c r="G395" s="255">
        <v>0</v>
      </c>
      <c r="H395" s="255"/>
      <c r="I395" s="252">
        <v>4000</v>
      </c>
    </row>
    <row r="396" spans="1:9" ht="11.25" x14ac:dyDescent="0.25">
      <c r="A396" s="249" t="s">
        <v>81</v>
      </c>
      <c r="B396" s="253" t="s">
        <v>81</v>
      </c>
      <c r="C396" s="254"/>
      <c r="D396" s="250" t="s">
        <v>98</v>
      </c>
      <c r="E396" s="251" t="s">
        <v>99</v>
      </c>
      <c r="F396" s="252">
        <v>13000</v>
      </c>
      <c r="G396" s="255">
        <v>0</v>
      </c>
      <c r="H396" s="255"/>
      <c r="I396" s="252">
        <v>13000</v>
      </c>
    </row>
    <row r="397" spans="1:9" ht="11.25" x14ac:dyDescent="0.25">
      <c r="A397" s="249" t="s">
        <v>81</v>
      </c>
      <c r="B397" s="253" t="s">
        <v>81</v>
      </c>
      <c r="C397" s="254"/>
      <c r="D397" s="250" t="s">
        <v>100</v>
      </c>
      <c r="E397" s="251" t="s">
        <v>101</v>
      </c>
      <c r="F397" s="252">
        <v>3000</v>
      </c>
      <c r="G397" s="255">
        <v>0</v>
      </c>
      <c r="H397" s="255"/>
      <c r="I397" s="252">
        <v>3000</v>
      </c>
    </row>
    <row r="398" spans="1:9" ht="11.25" x14ac:dyDescent="0.25">
      <c r="A398" s="249" t="s">
        <v>81</v>
      </c>
      <c r="B398" s="253" t="s">
        <v>81</v>
      </c>
      <c r="C398" s="254"/>
      <c r="D398" s="250" t="s">
        <v>89</v>
      </c>
      <c r="E398" s="251" t="s">
        <v>90</v>
      </c>
      <c r="F398" s="252">
        <v>20000</v>
      </c>
      <c r="G398" s="255">
        <v>0</v>
      </c>
      <c r="H398" s="255"/>
      <c r="I398" s="252">
        <v>20000</v>
      </c>
    </row>
    <row r="399" spans="1:9" ht="22.5" x14ac:dyDescent="0.25">
      <c r="A399" s="249" t="s">
        <v>81</v>
      </c>
      <c r="B399" s="253" t="s">
        <v>81</v>
      </c>
      <c r="C399" s="254"/>
      <c r="D399" s="250" t="s">
        <v>176</v>
      </c>
      <c r="E399" s="251" t="s">
        <v>177</v>
      </c>
      <c r="F399" s="252">
        <v>2370</v>
      </c>
      <c r="G399" s="255">
        <v>0</v>
      </c>
      <c r="H399" s="255"/>
      <c r="I399" s="252">
        <v>2370</v>
      </c>
    </row>
    <row r="400" spans="1:9" ht="67.5" x14ac:dyDescent="0.25">
      <c r="A400" s="249" t="s">
        <v>81</v>
      </c>
      <c r="B400" s="253" t="s">
        <v>81</v>
      </c>
      <c r="C400" s="254"/>
      <c r="D400" s="250" t="s">
        <v>310</v>
      </c>
      <c r="E400" s="251" t="s">
        <v>311</v>
      </c>
      <c r="F400" s="252">
        <v>2000</v>
      </c>
      <c r="G400" s="255">
        <v>0</v>
      </c>
      <c r="H400" s="255"/>
      <c r="I400" s="252">
        <v>2000</v>
      </c>
    </row>
    <row r="401" spans="1:9" ht="22.5" x14ac:dyDescent="0.25">
      <c r="A401" s="249" t="s">
        <v>81</v>
      </c>
      <c r="B401" s="253" t="s">
        <v>81</v>
      </c>
      <c r="C401" s="254"/>
      <c r="D401" s="250" t="s">
        <v>178</v>
      </c>
      <c r="E401" s="251" t="s">
        <v>179</v>
      </c>
      <c r="F401" s="252">
        <v>2000</v>
      </c>
      <c r="G401" s="255">
        <v>0</v>
      </c>
      <c r="H401" s="255"/>
      <c r="I401" s="252">
        <v>2000</v>
      </c>
    </row>
    <row r="402" spans="1:9" ht="45" x14ac:dyDescent="0.25">
      <c r="A402" s="245" t="s">
        <v>81</v>
      </c>
      <c r="B402" s="257" t="s">
        <v>312</v>
      </c>
      <c r="C402" s="258"/>
      <c r="D402" s="246" t="s">
        <v>81</v>
      </c>
      <c r="E402" s="247" t="s">
        <v>313</v>
      </c>
      <c r="F402" s="248">
        <v>7792821.5</v>
      </c>
      <c r="G402" s="259">
        <v>0</v>
      </c>
      <c r="H402" s="259"/>
      <c r="I402" s="248">
        <v>7792821.5</v>
      </c>
    </row>
    <row r="403" spans="1:9" ht="67.5" x14ac:dyDescent="0.25">
      <c r="A403" s="249" t="s">
        <v>81</v>
      </c>
      <c r="B403" s="253" t="s">
        <v>81</v>
      </c>
      <c r="C403" s="254"/>
      <c r="D403" s="250" t="s">
        <v>272</v>
      </c>
      <c r="E403" s="251" t="s">
        <v>273</v>
      </c>
      <c r="F403" s="252">
        <v>40000</v>
      </c>
      <c r="G403" s="255">
        <v>0</v>
      </c>
      <c r="H403" s="255"/>
      <c r="I403" s="252">
        <v>40000</v>
      </c>
    </row>
    <row r="404" spans="1:9" ht="11.25" x14ac:dyDescent="0.25">
      <c r="A404" s="249" t="s">
        <v>81</v>
      </c>
      <c r="B404" s="253" t="s">
        <v>81</v>
      </c>
      <c r="C404" s="254"/>
      <c r="D404" s="250" t="s">
        <v>278</v>
      </c>
      <c r="E404" s="251" t="s">
        <v>279</v>
      </c>
      <c r="F404" s="252">
        <v>7219046</v>
      </c>
      <c r="G404" s="255">
        <v>0</v>
      </c>
      <c r="H404" s="255"/>
      <c r="I404" s="252">
        <v>7219046</v>
      </c>
    </row>
    <row r="405" spans="1:9" ht="11.25" x14ac:dyDescent="0.25">
      <c r="A405" s="249" t="s">
        <v>81</v>
      </c>
      <c r="B405" s="253" t="s">
        <v>81</v>
      </c>
      <c r="C405" s="254"/>
      <c r="D405" s="250" t="s">
        <v>146</v>
      </c>
      <c r="E405" s="251" t="s">
        <v>147</v>
      </c>
      <c r="F405" s="252">
        <v>155000</v>
      </c>
      <c r="G405" s="255">
        <v>0</v>
      </c>
      <c r="H405" s="255"/>
      <c r="I405" s="252">
        <v>155000</v>
      </c>
    </row>
    <row r="406" spans="1:9" ht="11.25" x14ac:dyDescent="0.25">
      <c r="A406" s="249" t="s">
        <v>81</v>
      </c>
      <c r="B406" s="253" t="s">
        <v>81</v>
      </c>
      <c r="C406" s="254"/>
      <c r="D406" s="250" t="s">
        <v>164</v>
      </c>
      <c r="E406" s="251" t="s">
        <v>165</v>
      </c>
      <c r="F406" s="252">
        <v>15100</v>
      </c>
      <c r="G406" s="255">
        <v>0</v>
      </c>
      <c r="H406" s="255"/>
      <c r="I406" s="252">
        <v>15100</v>
      </c>
    </row>
    <row r="407" spans="1:9" ht="11.25" x14ac:dyDescent="0.25">
      <c r="A407" s="249" t="s">
        <v>81</v>
      </c>
      <c r="B407" s="253" t="s">
        <v>81</v>
      </c>
      <c r="C407" s="254"/>
      <c r="D407" s="250" t="s">
        <v>94</v>
      </c>
      <c r="E407" s="251" t="s">
        <v>95</v>
      </c>
      <c r="F407" s="252">
        <v>279953</v>
      </c>
      <c r="G407" s="255">
        <v>0</v>
      </c>
      <c r="H407" s="255"/>
      <c r="I407" s="252">
        <v>279953</v>
      </c>
    </row>
    <row r="408" spans="1:9" ht="11.25" x14ac:dyDescent="0.25">
      <c r="A408" s="249" t="s">
        <v>81</v>
      </c>
      <c r="B408" s="253" t="s">
        <v>81</v>
      </c>
      <c r="C408" s="254"/>
      <c r="D408" s="250" t="s">
        <v>148</v>
      </c>
      <c r="E408" s="251" t="s">
        <v>149</v>
      </c>
      <c r="F408" s="252">
        <v>4167.5</v>
      </c>
      <c r="G408" s="255">
        <v>0</v>
      </c>
      <c r="H408" s="255"/>
      <c r="I408" s="252">
        <v>4167.5</v>
      </c>
    </row>
    <row r="409" spans="1:9" ht="11.25" x14ac:dyDescent="0.25">
      <c r="A409" s="249" t="s">
        <v>81</v>
      </c>
      <c r="B409" s="253" t="s">
        <v>81</v>
      </c>
      <c r="C409" s="254"/>
      <c r="D409" s="250" t="s">
        <v>96</v>
      </c>
      <c r="E409" s="251" t="s">
        <v>97</v>
      </c>
      <c r="F409" s="252">
        <v>10000</v>
      </c>
      <c r="G409" s="255">
        <v>0</v>
      </c>
      <c r="H409" s="255"/>
      <c r="I409" s="252">
        <v>10000</v>
      </c>
    </row>
    <row r="410" spans="1:9" ht="11.25" x14ac:dyDescent="0.25">
      <c r="A410" s="249" t="s">
        <v>81</v>
      </c>
      <c r="B410" s="253" t="s">
        <v>81</v>
      </c>
      <c r="C410" s="254"/>
      <c r="D410" s="250" t="s">
        <v>98</v>
      </c>
      <c r="E410" s="251" t="s">
        <v>99</v>
      </c>
      <c r="F410" s="252">
        <v>13000</v>
      </c>
      <c r="G410" s="255">
        <v>0</v>
      </c>
      <c r="H410" s="255"/>
      <c r="I410" s="252">
        <v>13000</v>
      </c>
    </row>
    <row r="411" spans="1:9" ht="11.25" x14ac:dyDescent="0.25">
      <c r="A411" s="249" t="s">
        <v>81</v>
      </c>
      <c r="B411" s="253" t="s">
        <v>81</v>
      </c>
      <c r="C411" s="254"/>
      <c r="D411" s="250" t="s">
        <v>100</v>
      </c>
      <c r="E411" s="251" t="s">
        <v>101</v>
      </c>
      <c r="F411" s="252">
        <v>4000</v>
      </c>
      <c r="G411" s="255">
        <v>0</v>
      </c>
      <c r="H411" s="255"/>
      <c r="I411" s="252">
        <v>4000</v>
      </c>
    </row>
    <row r="412" spans="1:9" ht="11.25" x14ac:dyDescent="0.25">
      <c r="A412" s="249" t="s">
        <v>81</v>
      </c>
      <c r="B412" s="253" t="s">
        <v>81</v>
      </c>
      <c r="C412" s="254"/>
      <c r="D412" s="250" t="s">
        <v>89</v>
      </c>
      <c r="E412" s="251" t="s">
        <v>90</v>
      </c>
      <c r="F412" s="252">
        <v>39000</v>
      </c>
      <c r="G412" s="255">
        <v>0</v>
      </c>
      <c r="H412" s="255"/>
      <c r="I412" s="252">
        <v>39000</v>
      </c>
    </row>
    <row r="413" spans="1:9" ht="22.5" x14ac:dyDescent="0.25">
      <c r="A413" s="249" t="s">
        <v>81</v>
      </c>
      <c r="B413" s="253" t="s">
        <v>81</v>
      </c>
      <c r="C413" s="254"/>
      <c r="D413" s="250" t="s">
        <v>156</v>
      </c>
      <c r="E413" s="251" t="s">
        <v>157</v>
      </c>
      <c r="F413" s="252">
        <v>1000</v>
      </c>
      <c r="G413" s="255">
        <v>0</v>
      </c>
      <c r="H413" s="255"/>
      <c r="I413" s="252">
        <v>1000</v>
      </c>
    </row>
    <row r="414" spans="1:9" ht="22.5" x14ac:dyDescent="0.25">
      <c r="A414" s="249" t="s">
        <v>81</v>
      </c>
      <c r="B414" s="253" t="s">
        <v>81</v>
      </c>
      <c r="C414" s="254"/>
      <c r="D414" s="250" t="s">
        <v>176</v>
      </c>
      <c r="E414" s="251" t="s">
        <v>177</v>
      </c>
      <c r="F414" s="252">
        <v>4555</v>
      </c>
      <c r="G414" s="255">
        <v>0</v>
      </c>
      <c r="H414" s="255"/>
      <c r="I414" s="252">
        <v>4555</v>
      </c>
    </row>
    <row r="415" spans="1:9" ht="67.5" x14ac:dyDescent="0.25">
      <c r="A415" s="249" t="s">
        <v>81</v>
      </c>
      <c r="B415" s="253" t="s">
        <v>81</v>
      </c>
      <c r="C415" s="254"/>
      <c r="D415" s="250" t="s">
        <v>310</v>
      </c>
      <c r="E415" s="251" t="s">
        <v>311</v>
      </c>
      <c r="F415" s="252">
        <v>5000</v>
      </c>
      <c r="G415" s="255">
        <v>0</v>
      </c>
      <c r="H415" s="255"/>
      <c r="I415" s="252">
        <v>5000</v>
      </c>
    </row>
    <row r="416" spans="1:9" ht="22.5" x14ac:dyDescent="0.25">
      <c r="A416" s="249" t="s">
        <v>81</v>
      </c>
      <c r="B416" s="253" t="s">
        <v>81</v>
      </c>
      <c r="C416" s="254"/>
      <c r="D416" s="250" t="s">
        <v>178</v>
      </c>
      <c r="E416" s="251" t="s">
        <v>179</v>
      </c>
      <c r="F416" s="252">
        <v>3000</v>
      </c>
      <c r="G416" s="255">
        <v>0</v>
      </c>
      <c r="H416" s="255"/>
      <c r="I416" s="252">
        <v>3000</v>
      </c>
    </row>
    <row r="417" spans="1:9" ht="11.25" x14ac:dyDescent="0.25">
      <c r="A417" s="245" t="s">
        <v>81</v>
      </c>
      <c r="B417" s="257" t="s">
        <v>314</v>
      </c>
      <c r="C417" s="258"/>
      <c r="D417" s="246" t="s">
        <v>81</v>
      </c>
      <c r="E417" s="247" t="s">
        <v>315</v>
      </c>
      <c r="F417" s="248">
        <v>150757</v>
      </c>
      <c r="G417" s="259">
        <v>0</v>
      </c>
      <c r="H417" s="259"/>
      <c r="I417" s="248">
        <v>150757</v>
      </c>
    </row>
    <row r="418" spans="1:9" ht="22.5" x14ac:dyDescent="0.25">
      <c r="A418" s="249" t="s">
        <v>81</v>
      </c>
      <c r="B418" s="253" t="s">
        <v>81</v>
      </c>
      <c r="C418" s="254"/>
      <c r="D418" s="250" t="s">
        <v>162</v>
      </c>
      <c r="E418" s="251" t="s">
        <v>163</v>
      </c>
      <c r="F418" s="252">
        <v>1500</v>
      </c>
      <c r="G418" s="255">
        <v>0</v>
      </c>
      <c r="H418" s="255"/>
      <c r="I418" s="252">
        <v>1500</v>
      </c>
    </row>
    <row r="419" spans="1:9" ht="11.25" x14ac:dyDescent="0.25">
      <c r="A419" s="249" t="s">
        <v>81</v>
      </c>
      <c r="B419" s="253" t="s">
        <v>81</v>
      </c>
      <c r="C419" s="254"/>
      <c r="D419" s="250" t="s">
        <v>146</v>
      </c>
      <c r="E419" s="251" t="s">
        <v>147</v>
      </c>
      <c r="F419" s="252">
        <v>103980</v>
      </c>
      <c r="G419" s="255">
        <v>0</v>
      </c>
      <c r="H419" s="255"/>
      <c r="I419" s="252">
        <v>103980</v>
      </c>
    </row>
    <row r="420" spans="1:9" ht="11.25" x14ac:dyDescent="0.25">
      <c r="A420" s="249" t="s">
        <v>81</v>
      </c>
      <c r="B420" s="253" t="s">
        <v>81</v>
      </c>
      <c r="C420" s="254"/>
      <c r="D420" s="250" t="s">
        <v>164</v>
      </c>
      <c r="E420" s="251" t="s">
        <v>165</v>
      </c>
      <c r="F420" s="252">
        <v>8700</v>
      </c>
      <c r="G420" s="255">
        <v>0</v>
      </c>
      <c r="H420" s="255"/>
      <c r="I420" s="252">
        <v>8700</v>
      </c>
    </row>
    <row r="421" spans="1:9" ht="11.25" x14ac:dyDescent="0.25">
      <c r="A421" s="249" t="s">
        <v>81</v>
      </c>
      <c r="B421" s="253" t="s">
        <v>81</v>
      </c>
      <c r="C421" s="254"/>
      <c r="D421" s="250" t="s">
        <v>94</v>
      </c>
      <c r="E421" s="251" t="s">
        <v>95</v>
      </c>
      <c r="F421" s="252">
        <v>19150</v>
      </c>
      <c r="G421" s="255">
        <v>0</v>
      </c>
      <c r="H421" s="255"/>
      <c r="I421" s="252">
        <v>19150</v>
      </c>
    </row>
    <row r="422" spans="1:9" ht="11.25" x14ac:dyDescent="0.25">
      <c r="A422" s="249" t="s">
        <v>81</v>
      </c>
      <c r="B422" s="253" t="s">
        <v>81</v>
      </c>
      <c r="C422" s="254"/>
      <c r="D422" s="250" t="s">
        <v>148</v>
      </c>
      <c r="E422" s="251" t="s">
        <v>149</v>
      </c>
      <c r="F422" s="252">
        <v>2687</v>
      </c>
      <c r="G422" s="255">
        <v>0</v>
      </c>
      <c r="H422" s="255"/>
      <c r="I422" s="252">
        <v>2687</v>
      </c>
    </row>
    <row r="423" spans="1:9" ht="11.25" x14ac:dyDescent="0.25">
      <c r="A423" s="249" t="s">
        <v>81</v>
      </c>
      <c r="B423" s="253" t="s">
        <v>81</v>
      </c>
      <c r="C423" s="254"/>
      <c r="D423" s="250" t="s">
        <v>98</v>
      </c>
      <c r="E423" s="251" t="s">
        <v>99</v>
      </c>
      <c r="F423" s="252">
        <v>3000</v>
      </c>
      <c r="G423" s="255">
        <v>0</v>
      </c>
      <c r="H423" s="255"/>
      <c r="I423" s="252">
        <v>3000</v>
      </c>
    </row>
    <row r="424" spans="1:9" ht="11.25" x14ac:dyDescent="0.25">
      <c r="A424" s="249" t="s">
        <v>81</v>
      </c>
      <c r="B424" s="253" t="s">
        <v>81</v>
      </c>
      <c r="C424" s="254"/>
      <c r="D424" s="250" t="s">
        <v>174</v>
      </c>
      <c r="E424" s="251" t="s">
        <v>175</v>
      </c>
      <c r="F424" s="252">
        <v>7000</v>
      </c>
      <c r="G424" s="255">
        <v>0</v>
      </c>
      <c r="H424" s="255"/>
      <c r="I424" s="252">
        <v>7000</v>
      </c>
    </row>
    <row r="425" spans="1:9" ht="22.5" x14ac:dyDescent="0.25">
      <c r="A425" s="249" t="s">
        <v>81</v>
      </c>
      <c r="B425" s="253" t="s">
        <v>81</v>
      </c>
      <c r="C425" s="254"/>
      <c r="D425" s="250" t="s">
        <v>176</v>
      </c>
      <c r="E425" s="251" t="s">
        <v>177</v>
      </c>
      <c r="F425" s="252">
        <v>4740</v>
      </c>
      <c r="G425" s="255">
        <v>0</v>
      </c>
      <c r="H425" s="255"/>
      <c r="I425" s="252">
        <v>4740</v>
      </c>
    </row>
    <row r="426" spans="1:9" ht="11.25" x14ac:dyDescent="0.25">
      <c r="A426" s="245" t="s">
        <v>81</v>
      </c>
      <c r="B426" s="257" t="s">
        <v>316</v>
      </c>
      <c r="C426" s="258"/>
      <c r="D426" s="246" t="s">
        <v>81</v>
      </c>
      <c r="E426" s="247" t="s">
        <v>317</v>
      </c>
      <c r="F426" s="248">
        <v>175860</v>
      </c>
      <c r="G426" s="259">
        <v>0</v>
      </c>
      <c r="H426" s="259"/>
      <c r="I426" s="248">
        <v>175860</v>
      </c>
    </row>
    <row r="427" spans="1:9" ht="33.75" x14ac:dyDescent="0.25">
      <c r="A427" s="249" t="s">
        <v>81</v>
      </c>
      <c r="B427" s="253" t="s">
        <v>81</v>
      </c>
      <c r="C427" s="254"/>
      <c r="D427" s="250" t="s">
        <v>219</v>
      </c>
      <c r="E427" s="251" t="s">
        <v>220</v>
      </c>
      <c r="F427" s="252">
        <v>175860</v>
      </c>
      <c r="G427" s="255">
        <v>0</v>
      </c>
      <c r="H427" s="255"/>
      <c r="I427" s="252">
        <v>175860</v>
      </c>
    </row>
    <row r="428" spans="1:9" ht="22.5" x14ac:dyDescent="0.25">
      <c r="A428" s="245" t="s">
        <v>81</v>
      </c>
      <c r="B428" s="257" t="s">
        <v>318</v>
      </c>
      <c r="C428" s="258"/>
      <c r="D428" s="246" t="s">
        <v>81</v>
      </c>
      <c r="E428" s="247" t="s">
        <v>319</v>
      </c>
      <c r="F428" s="248">
        <v>174620</v>
      </c>
      <c r="G428" s="259">
        <v>0</v>
      </c>
      <c r="H428" s="259"/>
      <c r="I428" s="248">
        <v>174620</v>
      </c>
    </row>
    <row r="429" spans="1:9" ht="33.75" x14ac:dyDescent="0.25">
      <c r="A429" s="249" t="s">
        <v>81</v>
      </c>
      <c r="B429" s="253" t="s">
        <v>81</v>
      </c>
      <c r="C429" s="254"/>
      <c r="D429" s="250" t="s">
        <v>219</v>
      </c>
      <c r="E429" s="251" t="s">
        <v>220</v>
      </c>
      <c r="F429" s="252">
        <v>174620</v>
      </c>
      <c r="G429" s="255">
        <v>0</v>
      </c>
      <c r="H429" s="255"/>
      <c r="I429" s="252">
        <v>174620</v>
      </c>
    </row>
    <row r="430" spans="1:9" ht="90" x14ac:dyDescent="0.25">
      <c r="A430" s="245" t="s">
        <v>81</v>
      </c>
      <c r="B430" s="257" t="s">
        <v>320</v>
      </c>
      <c r="C430" s="258"/>
      <c r="D430" s="246" t="s">
        <v>81</v>
      </c>
      <c r="E430" s="247" t="s">
        <v>321</v>
      </c>
      <c r="F430" s="248">
        <v>60919</v>
      </c>
      <c r="G430" s="259">
        <v>0</v>
      </c>
      <c r="H430" s="259"/>
      <c r="I430" s="248">
        <v>60919</v>
      </c>
    </row>
    <row r="431" spans="1:9" ht="11.25" x14ac:dyDescent="0.25">
      <c r="A431" s="249" t="s">
        <v>81</v>
      </c>
      <c r="B431" s="253" t="s">
        <v>81</v>
      </c>
      <c r="C431" s="254"/>
      <c r="D431" s="250" t="s">
        <v>274</v>
      </c>
      <c r="E431" s="251" t="s">
        <v>275</v>
      </c>
      <c r="F431" s="252">
        <v>60919</v>
      </c>
      <c r="G431" s="255">
        <v>0</v>
      </c>
      <c r="H431" s="255"/>
      <c r="I431" s="252">
        <v>60919</v>
      </c>
    </row>
    <row r="432" spans="1:9" ht="22.5" x14ac:dyDescent="0.25">
      <c r="A432" s="241" t="s">
        <v>322</v>
      </c>
      <c r="B432" s="260" t="s">
        <v>81</v>
      </c>
      <c r="C432" s="261"/>
      <c r="D432" s="242" t="s">
        <v>81</v>
      </c>
      <c r="E432" s="243" t="s">
        <v>29</v>
      </c>
      <c r="F432" s="244">
        <v>6662154.75</v>
      </c>
      <c r="G432" s="262">
        <v>-41550</v>
      </c>
      <c r="H432" s="262"/>
      <c r="I432" s="244">
        <v>6620604.75</v>
      </c>
    </row>
    <row r="433" spans="1:9" ht="11.25" x14ac:dyDescent="0.25">
      <c r="A433" s="245" t="s">
        <v>81</v>
      </c>
      <c r="B433" s="257" t="s">
        <v>323</v>
      </c>
      <c r="C433" s="258"/>
      <c r="D433" s="246" t="s">
        <v>81</v>
      </c>
      <c r="E433" s="247" t="s">
        <v>324</v>
      </c>
      <c r="F433" s="248">
        <v>489000</v>
      </c>
      <c r="G433" s="259">
        <v>0</v>
      </c>
      <c r="H433" s="259"/>
      <c r="I433" s="248">
        <v>489000</v>
      </c>
    </row>
    <row r="434" spans="1:9" ht="11.25" x14ac:dyDescent="0.25">
      <c r="A434" s="249" t="s">
        <v>81</v>
      </c>
      <c r="B434" s="253" t="s">
        <v>81</v>
      </c>
      <c r="C434" s="254"/>
      <c r="D434" s="250" t="s">
        <v>89</v>
      </c>
      <c r="E434" s="251" t="s">
        <v>90</v>
      </c>
      <c r="F434" s="252">
        <v>300000</v>
      </c>
      <c r="G434" s="255">
        <v>0</v>
      </c>
      <c r="H434" s="255"/>
      <c r="I434" s="252">
        <v>300000</v>
      </c>
    </row>
    <row r="435" spans="1:9" ht="11.25" x14ac:dyDescent="0.25">
      <c r="A435" s="249" t="s">
        <v>81</v>
      </c>
      <c r="B435" s="253" t="s">
        <v>81</v>
      </c>
      <c r="C435" s="254"/>
      <c r="D435" s="250" t="s">
        <v>111</v>
      </c>
      <c r="E435" s="251" t="s">
        <v>112</v>
      </c>
      <c r="F435" s="252">
        <v>29000</v>
      </c>
      <c r="G435" s="255">
        <v>0</v>
      </c>
      <c r="H435" s="255"/>
      <c r="I435" s="252">
        <v>29000</v>
      </c>
    </row>
    <row r="436" spans="1:9" ht="22.5" x14ac:dyDescent="0.25">
      <c r="A436" s="249" t="s">
        <v>81</v>
      </c>
      <c r="B436" s="253" t="s">
        <v>81</v>
      </c>
      <c r="C436" s="254"/>
      <c r="D436" s="250" t="s">
        <v>113</v>
      </c>
      <c r="E436" s="251" t="s">
        <v>114</v>
      </c>
      <c r="F436" s="252">
        <v>80000</v>
      </c>
      <c r="G436" s="255">
        <v>0</v>
      </c>
      <c r="H436" s="255"/>
      <c r="I436" s="252">
        <v>80000</v>
      </c>
    </row>
    <row r="437" spans="1:9" ht="56.25" x14ac:dyDescent="0.25">
      <c r="A437" s="249" t="s">
        <v>81</v>
      </c>
      <c r="B437" s="253" t="s">
        <v>81</v>
      </c>
      <c r="C437" s="254"/>
      <c r="D437" s="250" t="s">
        <v>325</v>
      </c>
      <c r="E437" s="251" t="s">
        <v>326</v>
      </c>
      <c r="F437" s="252">
        <v>80000</v>
      </c>
      <c r="G437" s="255">
        <v>0</v>
      </c>
      <c r="H437" s="255"/>
      <c r="I437" s="252">
        <v>80000</v>
      </c>
    </row>
    <row r="438" spans="1:9" ht="11.25" x14ac:dyDescent="0.25">
      <c r="A438" s="245" t="s">
        <v>81</v>
      </c>
      <c r="B438" s="257" t="s">
        <v>327</v>
      </c>
      <c r="C438" s="258"/>
      <c r="D438" s="246" t="s">
        <v>81</v>
      </c>
      <c r="E438" s="247" t="s">
        <v>328</v>
      </c>
      <c r="F438" s="248">
        <v>3588791.75</v>
      </c>
      <c r="G438" s="259">
        <v>0</v>
      </c>
      <c r="H438" s="259"/>
      <c r="I438" s="248">
        <v>3588791.75</v>
      </c>
    </row>
    <row r="439" spans="1:9" ht="11.25" x14ac:dyDescent="0.25">
      <c r="A439" s="249" t="s">
        <v>81</v>
      </c>
      <c r="B439" s="253" t="s">
        <v>81</v>
      </c>
      <c r="C439" s="254"/>
      <c r="D439" s="250" t="s">
        <v>146</v>
      </c>
      <c r="E439" s="251" t="s">
        <v>147</v>
      </c>
      <c r="F439" s="252">
        <v>159515.04</v>
      </c>
      <c r="G439" s="255">
        <v>0</v>
      </c>
      <c r="H439" s="255"/>
      <c r="I439" s="252">
        <v>159515.04</v>
      </c>
    </row>
    <row r="440" spans="1:9" ht="11.25" x14ac:dyDescent="0.25">
      <c r="A440" s="249" t="s">
        <v>81</v>
      </c>
      <c r="B440" s="253" t="s">
        <v>81</v>
      </c>
      <c r="C440" s="254"/>
      <c r="D440" s="250" t="s">
        <v>164</v>
      </c>
      <c r="E440" s="251" t="s">
        <v>165</v>
      </c>
      <c r="F440" s="252">
        <v>11825.19</v>
      </c>
      <c r="G440" s="255">
        <v>0</v>
      </c>
      <c r="H440" s="255"/>
      <c r="I440" s="252">
        <v>11825.19</v>
      </c>
    </row>
    <row r="441" spans="1:9" ht="11.25" x14ac:dyDescent="0.25">
      <c r="A441" s="249" t="s">
        <v>81</v>
      </c>
      <c r="B441" s="253" t="s">
        <v>81</v>
      </c>
      <c r="C441" s="254"/>
      <c r="D441" s="250" t="s">
        <v>94</v>
      </c>
      <c r="E441" s="251" t="s">
        <v>95</v>
      </c>
      <c r="F441" s="252">
        <v>26525.29</v>
      </c>
      <c r="G441" s="255">
        <v>0</v>
      </c>
      <c r="H441" s="255"/>
      <c r="I441" s="252">
        <v>26525.29</v>
      </c>
    </row>
    <row r="442" spans="1:9" ht="11.25" x14ac:dyDescent="0.25">
      <c r="A442" s="249" t="s">
        <v>81</v>
      </c>
      <c r="B442" s="253" t="s">
        <v>81</v>
      </c>
      <c r="C442" s="254"/>
      <c r="D442" s="250" t="s">
        <v>148</v>
      </c>
      <c r="E442" s="251" t="s">
        <v>149</v>
      </c>
      <c r="F442" s="252">
        <v>3005.55</v>
      </c>
      <c r="G442" s="255">
        <v>0</v>
      </c>
      <c r="H442" s="255"/>
      <c r="I442" s="252">
        <v>3005.55</v>
      </c>
    </row>
    <row r="443" spans="1:9" ht="11.25" x14ac:dyDescent="0.25">
      <c r="A443" s="249" t="s">
        <v>81</v>
      </c>
      <c r="B443" s="253" t="s">
        <v>81</v>
      </c>
      <c r="C443" s="254"/>
      <c r="D443" s="250" t="s">
        <v>98</v>
      </c>
      <c r="E443" s="251" t="s">
        <v>99</v>
      </c>
      <c r="F443" s="252">
        <v>12000</v>
      </c>
      <c r="G443" s="255">
        <v>0</v>
      </c>
      <c r="H443" s="255"/>
      <c r="I443" s="252">
        <v>12000</v>
      </c>
    </row>
    <row r="444" spans="1:9" ht="11.25" x14ac:dyDescent="0.25">
      <c r="A444" s="249" t="s">
        <v>81</v>
      </c>
      <c r="B444" s="253" t="s">
        <v>81</v>
      </c>
      <c r="C444" s="254"/>
      <c r="D444" s="250" t="s">
        <v>89</v>
      </c>
      <c r="E444" s="251" t="s">
        <v>90</v>
      </c>
      <c r="F444" s="252">
        <v>3368974.68</v>
      </c>
      <c r="G444" s="255">
        <v>-1000</v>
      </c>
      <c r="H444" s="255"/>
      <c r="I444" s="252">
        <v>3367974.68</v>
      </c>
    </row>
    <row r="445" spans="1:9" ht="11.25" x14ac:dyDescent="0.25">
      <c r="A445" s="249" t="s">
        <v>81</v>
      </c>
      <c r="B445" s="253" t="s">
        <v>81</v>
      </c>
      <c r="C445" s="254"/>
      <c r="D445" s="250" t="s">
        <v>174</v>
      </c>
      <c r="E445" s="251" t="s">
        <v>175</v>
      </c>
      <c r="F445" s="252">
        <v>500</v>
      </c>
      <c r="G445" s="255">
        <v>0</v>
      </c>
      <c r="H445" s="255"/>
      <c r="I445" s="252">
        <v>500</v>
      </c>
    </row>
    <row r="446" spans="1:9" ht="22.5" x14ac:dyDescent="0.25">
      <c r="A446" s="249" t="s">
        <v>81</v>
      </c>
      <c r="B446" s="253" t="s">
        <v>81</v>
      </c>
      <c r="C446" s="254"/>
      <c r="D446" s="250" t="s">
        <v>176</v>
      </c>
      <c r="E446" s="251" t="s">
        <v>177</v>
      </c>
      <c r="F446" s="252">
        <v>4446</v>
      </c>
      <c r="G446" s="255">
        <v>0</v>
      </c>
      <c r="H446" s="255"/>
      <c r="I446" s="252">
        <v>4446</v>
      </c>
    </row>
    <row r="447" spans="1:9" ht="33.75" x14ac:dyDescent="0.25">
      <c r="A447" s="249" t="s">
        <v>81</v>
      </c>
      <c r="B447" s="253" t="s">
        <v>81</v>
      </c>
      <c r="C447" s="254"/>
      <c r="D447" s="250" t="s">
        <v>130</v>
      </c>
      <c r="E447" s="251" t="s">
        <v>131</v>
      </c>
      <c r="F447" s="252">
        <v>0</v>
      </c>
      <c r="G447" s="255">
        <v>1000</v>
      </c>
      <c r="H447" s="255"/>
      <c r="I447" s="252">
        <v>1000</v>
      </c>
    </row>
    <row r="448" spans="1:9" ht="22.5" x14ac:dyDescent="0.25">
      <c r="A448" s="249" t="s">
        <v>81</v>
      </c>
      <c r="B448" s="253" t="s">
        <v>81</v>
      </c>
      <c r="C448" s="254"/>
      <c r="D448" s="250" t="s">
        <v>178</v>
      </c>
      <c r="E448" s="251" t="s">
        <v>179</v>
      </c>
      <c r="F448" s="252">
        <v>2000</v>
      </c>
      <c r="G448" s="255">
        <v>0</v>
      </c>
      <c r="H448" s="255"/>
      <c r="I448" s="252">
        <v>2000</v>
      </c>
    </row>
    <row r="449" spans="1:9" ht="11.25" x14ac:dyDescent="0.25">
      <c r="A449" s="245" t="s">
        <v>81</v>
      </c>
      <c r="B449" s="257" t="s">
        <v>329</v>
      </c>
      <c r="C449" s="258"/>
      <c r="D449" s="246" t="s">
        <v>81</v>
      </c>
      <c r="E449" s="247" t="s">
        <v>330</v>
      </c>
      <c r="F449" s="248">
        <v>466000</v>
      </c>
      <c r="G449" s="259">
        <v>0</v>
      </c>
      <c r="H449" s="259"/>
      <c r="I449" s="248">
        <v>466000</v>
      </c>
    </row>
    <row r="450" spans="1:9" ht="11.25" x14ac:dyDescent="0.25">
      <c r="A450" s="249" t="s">
        <v>81</v>
      </c>
      <c r="B450" s="253" t="s">
        <v>81</v>
      </c>
      <c r="C450" s="254"/>
      <c r="D450" s="250" t="s">
        <v>89</v>
      </c>
      <c r="E450" s="251" t="s">
        <v>90</v>
      </c>
      <c r="F450" s="252">
        <v>466000</v>
      </c>
      <c r="G450" s="255">
        <v>0</v>
      </c>
      <c r="H450" s="255"/>
      <c r="I450" s="252">
        <v>466000</v>
      </c>
    </row>
    <row r="451" spans="1:9" ht="11.25" x14ac:dyDescent="0.25">
      <c r="A451" s="245" t="s">
        <v>81</v>
      </c>
      <c r="B451" s="257" t="s">
        <v>331</v>
      </c>
      <c r="C451" s="258"/>
      <c r="D451" s="246" t="s">
        <v>81</v>
      </c>
      <c r="E451" s="247" t="s">
        <v>332</v>
      </c>
      <c r="F451" s="248">
        <v>392400</v>
      </c>
      <c r="G451" s="259">
        <v>0</v>
      </c>
      <c r="H451" s="259"/>
      <c r="I451" s="248">
        <v>392400</v>
      </c>
    </row>
    <row r="452" spans="1:9" ht="11.25" x14ac:dyDescent="0.25">
      <c r="A452" s="249" t="s">
        <v>81</v>
      </c>
      <c r="B452" s="253" t="s">
        <v>81</v>
      </c>
      <c r="C452" s="254"/>
      <c r="D452" s="250" t="s">
        <v>96</v>
      </c>
      <c r="E452" s="251" t="s">
        <v>97</v>
      </c>
      <c r="F452" s="252">
        <v>5000</v>
      </c>
      <c r="G452" s="255">
        <v>0</v>
      </c>
      <c r="H452" s="255"/>
      <c r="I452" s="252">
        <v>5000</v>
      </c>
    </row>
    <row r="453" spans="1:9" ht="11.25" x14ac:dyDescent="0.25">
      <c r="A453" s="249" t="s">
        <v>81</v>
      </c>
      <c r="B453" s="253" t="s">
        <v>81</v>
      </c>
      <c r="C453" s="254"/>
      <c r="D453" s="250" t="s">
        <v>98</v>
      </c>
      <c r="E453" s="251" t="s">
        <v>99</v>
      </c>
      <c r="F453" s="252">
        <v>86600</v>
      </c>
      <c r="G453" s="255">
        <v>0</v>
      </c>
      <c r="H453" s="255"/>
      <c r="I453" s="252">
        <v>86600</v>
      </c>
    </row>
    <row r="454" spans="1:9" ht="11.25" x14ac:dyDescent="0.25">
      <c r="A454" s="249" t="s">
        <v>81</v>
      </c>
      <c r="B454" s="253" t="s">
        <v>81</v>
      </c>
      <c r="C454" s="254"/>
      <c r="D454" s="250" t="s">
        <v>100</v>
      </c>
      <c r="E454" s="251" t="s">
        <v>101</v>
      </c>
      <c r="F454" s="252">
        <v>5000</v>
      </c>
      <c r="G454" s="255">
        <v>0</v>
      </c>
      <c r="H454" s="255"/>
      <c r="I454" s="252">
        <v>5000</v>
      </c>
    </row>
    <row r="455" spans="1:9" ht="11.25" x14ac:dyDescent="0.25">
      <c r="A455" s="249" t="s">
        <v>81</v>
      </c>
      <c r="B455" s="253" t="s">
        <v>81</v>
      </c>
      <c r="C455" s="254"/>
      <c r="D455" s="250" t="s">
        <v>89</v>
      </c>
      <c r="E455" s="251" t="s">
        <v>90</v>
      </c>
      <c r="F455" s="252">
        <v>295800</v>
      </c>
      <c r="G455" s="255">
        <v>0</v>
      </c>
      <c r="H455" s="255"/>
      <c r="I455" s="252">
        <v>295800</v>
      </c>
    </row>
    <row r="456" spans="1:9" ht="22.5" x14ac:dyDescent="0.25">
      <c r="A456" s="245" t="s">
        <v>81</v>
      </c>
      <c r="B456" s="257" t="s">
        <v>333</v>
      </c>
      <c r="C456" s="258"/>
      <c r="D456" s="246" t="s">
        <v>81</v>
      </c>
      <c r="E456" s="247" t="s">
        <v>68</v>
      </c>
      <c r="F456" s="248">
        <v>80000</v>
      </c>
      <c r="G456" s="259">
        <v>0</v>
      </c>
      <c r="H456" s="259"/>
      <c r="I456" s="248">
        <v>80000</v>
      </c>
    </row>
    <row r="457" spans="1:9" ht="56.25" x14ac:dyDescent="0.25">
      <c r="A457" s="249" t="s">
        <v>81</v>
      </c>
      <c r="B457" s="253" t="s">
        <v>81</v>
      </c>
      <c r="C457" s="254"/>
      <c r="D457" s="250" t="s">
        <v>325</v>
      </c>
      <c r="E457" s="251" t="s">
        <v>326</v>
      </c>
      <c r="F457" s="252">
        <v>80000</v>
      </c>
      <c r="G457" s="255">
        <v>0</v>
      </c>
      <c r="H457" s="255"/>
      <c r="I457" s="252">
        <v>80000</v>
      </c>
    </row>
    <row r="458" spans="1:9" ht="11.25" x14ac:dyDescent="0.25">
      <c r="A458" s="245" t="s">
        <v>81</v>
      </c>
      <c r="B458" s="257" t="s">
        <v>334</v>
      </c>
      <c r="C458" s="258"/>
      <c r="D458" s="246" t="s">
        <v>81</v>
      </c>
      <c r="E458" s="247" t="s">
        <v>32</v>
      </c>
      <c r="F458" s="248">
        <v>127000</v>
      </c>
      <c r="G458" s="259">
        <v>0</v>
      </c>
      <c r="H458" s="259"/>
      <c r="I458" s="248">
        <v>127000</v>
      </c>
    </row>
    <row r="459" spans="1:9" ht="45" x14ac:dyDescent="0.25">
      <c r="A459" s="249" t="s">
        <v>81</v>
      </c>
      <c r="B459" s="253" t="s">
        <v>81</v>
      </c>
      <c r="C459" s="254"/>
      <c r="D459" s="250" t="s">
        <v>105</v>
      </c>
      <c r="E459" s="251" t="s">
        <v>106</v>
      </c>
      <c r="F459" s="252">
        <v>120000</v>
      </c>
      <c r="G459" s="255">
        <v>0</v>
      </c>
      <c r="H459" s="255"/>
      <c r="I459" s="252">
        <v>120000</v>
      </c>
    </row>
    <row r="460" spans="1:9" ht="11.25" x14ac:dyDescent="0.25">
      <c r="A460" s="249" t="s">
        <v>81</v>
      </c>
      <c r="B460" s="253" t="s">
        <v>81</v>
      </c>
      <c r="C460" s="254"/>
      <c r="D460" s="250" t="s">
        <v>94</v>
      </c>
      <c r="E460" s="251" t="s">
        <v>95</v>
      </c>
      <c r="F460" s="252">
        <v>171</v>
      </c>
      <c r="G460" s="255">
        <v>0</v>
      </c>
      <c r="H460" s="255"/>
      <c r="I460" s="252">
        <v>171</v>
      </c>
    </row>
    <row r="461" spans="1:9" ht="11.25" x14ac:dyDescent="0.25">
      <c r="A461" s="249" t="s">
        <v>81</v>
      </c>
      <c r="B461" s="253" t="s">
        <v>81</v>
      </c>
      <c r="C461" s="254"/>
      <c r="D461" s="250" t="s">
        <v>148</v>
      </c>
      <c r="E461" s="251" t="s">
        <v>149</v>
      </c>
      <c r="F461" s="252">
        <v>24.5</v>
      </c>
      <c r="G461" s="255">
        <v>0</v>
      </c>
      <c r="H461" s="255"/>
      <c r="I461" s="252">
        <v>24.5</v>
      </c>
    </row>
    <row r="462" spans="1:9" ht="11.25" x14ac:dyDescent="0.25">
      <c r="A462" s="249" t="s">
        <v>81</v>
      </c>
      <c r="B462" s="253" t="s">
        <v>81</v>
      </c>
      <c r="C462" s="254"/>
      <c r="D462" s="250" t="s">
        <v>96</v>
      </c>
      <c r="E462" s="251" t="s">
        <v>97</v>
      </c>
      <c r="F462" s="252">
        <v>1000</v>
      </c>
      <c r="G462" s="255">
        <v>0</v>
      </c>
      <c r="H462" s="255"/>
      <c r="I462" s="252">
        <v>1000</v>
      </c>
    </row>
    <row r="463" spans="1:9" ht="11.25" x14ac:dyDescent="0.25">
      <c r="A463" s="249" t="s">
        <v>81</v>
      </c>
      <c r="B463" s="253" t="s">
        <v>81</v>
      </c>
      <c r="C463" s="254"/>
      <c r="D463" s="250" t="s">
        <v>98</v>
      </c>
      <c r="E463" s="251" t="s">
        <v>99</v>
      </c>
      <c r="F463" s="252">
        <v>804.5</v>
      </c>
      <c r="G463" s="255">
        <v>0</v>
      </c>
      <c r="H463" s="255"/>
      <c r="I463" s="252">
        <v>804.5</v>
      </c>
    </row>
    <row r="464" spans="1:9" ht="11.25" x14ac:dyDescent="0.25">
      <c r="A464" s="249" t="s">
        <v>81</v>
      </c>
      <c r="B464" s="253" t="s">
        <v>81</v>
      </c>
      <c r="C464" s="254"/>
      <c r="D464" s="250" t="s">
        <v>89</v>
      </c>
      <c r="E464" s="251" t="s">
        <v>90</v>
      </c>
      <c r="F464" s="252">
        <v>5000</v>
      </c>
      <c r="G464" s="255">
        <v>0</v>
      </c>
      <c r="H464" s="255"/>
      <c r="I464" s="252">
        <v>5000</v>
      </c>
    </row>
    <row r="465" spans="1:9" ht="11.25" x14ac:dyDescent="0.25">
      <c r="A465" s="245" t="s">
        <v>81</v>
      </c>
      <c r="B465" s="257" t="s">
        <v>335</v>
      </c>
      <c r="C465" s="258"/>
      <c r="D465" s="246" t="s">
        <v>81</v>
      </c>
      <c r="E465" s="247" t="s">
        <v>336</v>
      </c>
      <c r="F465" s="248">
        <v>1112000</v>
      </c>
      <c r="G465" s="259">
        <v>0</v>
      </c>
      <c r="H465" s="259"/>
      <c r="I465" s="248">
        <v>1112000</v>
      </c>
    </row>
    <row r="466" spans="1:9" ht="11.25" x14ac:dyDescent="0.25">
      <c r="A466" s="249" t="s">
        <v>81</v>
      </c>
      <c r="B466" s="253" t="s">
        <v>81</v>
      </c>
      <c r="C466" s="254"/>
      <c r="D466" s="250" t="s">
        <v>100</v>
      </c>
      <c r="E466" s="251" t="s">
        <v>101</v>
      </c>
      <c r="F466" s="252">
        <v>600000</v>
      </c>
      <c r="G466" s="255">
        <v>0</v>
      </c>
      <c r="H466" s="255"/>
      <c r="I466" s="252">
        <v>600000</v>
      </c>
    </row>
    <row r="467" spans="1:9" ht="11.25" x14ac:dyDescent="0.25">
      <c r="A467" s="249" t="s">
        <v>81</v>
      </c>
      <c r="B467" s="253" t="s">
        <v>81</v>
      </c>
      <c r="C467" s="254"/>
      <c r="D467" s="250" t="s">
        <v>89</v>
      </c>
      <c r="E467" s="251" t="s">
        <v>90</v>
      </c>
      <c r="F467" s="252">
        <v>432000</v>
      </c>
      <c r="G467" s="255">
        <v>0</v>
      </c>
      <c r="H467" s="255"/>
      <c r="I467" s="252">
        <v>432000</v>
      </c>
    </row>
    <row r="468" spans="1:9" ht="22.5" x14ac:dyDescent="0.25">
      <c r="A468" s="249" t="s">
        <v>81</v>
      </c>
      <c r="B468" s="253" t="s">
        <v>81</v>
      </c>
      <c r="C468" s="254"/>
      <c r="D468" s="250" t="s">
        <v>113</v>
      </c>
      <c r="E468" s="251" t="s">
        <v>114</v>
      </c>
      <c r="F468" s="252">
        <v>80000</v>
      </c>
      <c r="G468" s="255">
        <v>0</v>
      </c>
      <c r="H468" s="255"/>
      <c r="I468" s="252">
        <v>80000</v>
      </c>
    </row>
    <row r="469" spans="1:9" ht="33.75" x14ac:dyDescent="0.25">
      <c r="A469" s="245" t="s">
        <v>81</v>
      </c>
      <c r="B469" s="257" t="s">
        <v>337</v>
      </c>
      <c r="C469" s="258"/>
      <c r="D469" s="246" t="s">
        <v>81</v>
      </c>
      <c r="E469" s="247" t="s">
        <v>338</v>
      </c>
      <c r="F469" s="248">
        <v>28000</v>
      </c>
      <c r="G469" s="259">
        <v>0</v>
      </c>
      <c r="H469" s="259"/>
      <c r="I469" s="248">
        <v>28000</v>
      </c>
    </row>
    <row r="470" spans="1:9" ht="11.25" x14ac:dyDescent="0.25">
      <c r="A470" s="249" t="s">
        <v>81</v>
      </c>
      <c r="B470" s="253" t="s">
        <v>81</v>
      </c>
      <c r="C470" s="254"/>
      <c r="D470" s="250" t="s">
        <v>111</v>
      </c>
      <c r="E470" s="251" t="s">
        <v>112</v>
      </c>
      <c r="F470" s="252">
        <v>28000</v>
      </c>
      <c r="G470" s="255">
        <v>0</v>
      </c>
      <c r="H470" s="255"/>
      <c r="I470" s="252">
        <v>28000</v>
      </c>
    </row>
    <row r="471" spans="1:9" ht="22.5" x14ac:dyDescent="0.25">
      <c r="A471" s="245" t="s">
        <v>81</v>
      </c>
      <c r="B471" s="257" t="s">
        <v>339</v>
      </c>
      <c r="C471" s="258"/>
      <c r="D471" s="246" t="s">
        <v>81</v>
      </c>
      <c r="E471" s="247" t="s">
        <v>30</v>
      </c>
      <c r="F471" s="248">
        <v>50000</v>
      </c>
      <c r="G471" s="259">
        <v>0</v>
      </c>
      <c r="H471" s="259"/>
      <c r="I471" s="248">
        <v>50000</v>
      </c>
    </row>
    <row r="472" spans="1:9" ht="45" x14ac:dyDescent="0.25">
      <c r="A472" s="249" t="s">
        <v>81</v>
      </c>
      <c r="B472" s="253" t="s">
        <v>81</v>
      </c>
      <c r="C472" s="254"/>
      <c r="D472" s="250" t="s">
        <v>230</v>
      </c>
      <c r="E472" s="251" t="s">
        <v>231</v>
      </c>
      <c r="F472" s="252">
        <v>30000</v>
      </c>
      <c r="G472" s="255">
        <v>0</v>
      </c>
      <c r="H472" s="255"/>
      <c r="I472" s="252">
        <v>30000</v>
      </c>
    </row>
    <row r="473" spans="1:9" ht="11.25" x14ac:dyDescent="0.25">
      <c r="A473" s="249" t="s">
        <v>81</v>
      </c>
      <c r="B473" s="253" t="s">
        <v>81</v>
      </c>
      <c r="C473" s="254"/>
      <c r="D473" s="250" t="s">
        <v>98</v>
      </c>
      <c r="E473" s="251" t="s">
        <v>99</v>
      </c>
      <c r="F473" s="252">
        <v>10000</v>
      </c>
      <c r="G473" s="255">
        <v>0</v>
      </c>
      <c r="H473" s="255"/>
      <c r="I473" s="252">
        <v>10000</v>
      </c>
    </row>
    <row r="474" spans="1:9" ht="11.25" x14ac:dyDescent="0.25">
      <c r="A474" s="249" t="s">
        <v>81</v>
      </c>
      <c r="B474" s="253" t="s">
        <v>81</v>
      </c>
      <c r="C474" s="254"/>
      <c r="D474" s="250" t="s">
        <v>89</v>
      </c>
      <c r="E474" s="251" t="s">
        <v>90</v>
      </c>
      <c r="F474" s="252">
        <v>10000</v>
      </c>
      <c r="G474" s="255">
        <v>0</v>
      </c>
      <c r="H474" s="255"/>
      <c r="I474" s="252">
        <v>10000</v>
      </c>
    </row>
    <row r="475" spans="1:9" ht="11.25" x14ac:dyDescent="0.25">
      <c r="A475" s="245" t="s">
        <v>81</v>
      </c>
      <c r="B475" s="257" t="s">
        <v>340</v>
      </c>
      <c r="C475" s="258"/>
      <c r="D475" s="246" t="s">
        <v>81</v>
      </c>
      <c r="E475" s="247" t="s">
        <v>55</v>
      </c>
      <c r="F475" s="248">
        <v>328963</v>
      </c>
      <c r="G475" s="259">
        <v>-41550</v>
      </c>
      <c r="H475" s="259"/>
      <c r="I475" s="248">
        <v>287413</v>
      </c>
    </row>
    <row r="476" spans="1:9" ht="11.25" x14ac:dyDescent="0.25">
      <c r="A476" s="249" t="s">
        <v>81</v>
      </c>
      <c r="B476" s="253" t="s">
        <v>81</v>
      </c>
      <c r="C476" s="254"/>
      <c r="D476" s="250" t="s">
        <v>94</v>
      </c>
      <c r="E476" s="251" t="s">
        <v>95</v>
      </c>
      <c r="F476" s="252">
        <v>4446</v>
      </c>
      <c r="G476" s="255">
        <v>0</v>
      </c>
      <c r="H476" s="255"/>
      <c r="I476" s="252">
        <v>4446</v>
      </c>
    </row>
    <row r="477" spans="1:9" ht="11.25" x14ac:dyDescent="0.25">
      <c r="A477" s="249" t="s">
        <v>81</v>
      </c>
      <c r="B477" s="253" t="s">
        <v>81</v>
      </c>
      <c r="C477" s="254"/>
      <c r="D477" s="250" t="s">
        <v>148</v>
      </c>
      <c r="E477" s="251" t="s">
        <v>149</v>
      </c>
      <c r="F477" s="252">
        <v>637</v>
      </c>
      <c r="G477" s="255">
        <v>0</v>
      </c>
      <c r="H477" s="255"/>
      <c r="I477" s="252">
        <v>637</v>
      </c>
    </row>
    <row r="478" spans="1:9" ht="11.25" x14ac:dyDescent="0.25">
      <c r="A478" s="249" t="s">
        <v>81</v>
      </c>
      <c r="B478" s="253" t="s">
        <v>81</v>
      </c>
      <c r="C478" s="254"/>
      <c r="D478" s="250" t="s">
        <v>96</v>
      </c>
      <c r="E478" s="251" t="s">
        <v>97</v>
      </c>
      <c r="F478" s="252">
        <v>26000</v>
      </c>
      <c r="G478" s="255">
        <v>0</v>
      </c>
      <c r="H478" s="255"/>
      <c r="I478" s="252">
        <v>26000</v>
      </c>
    </row>
    <row r="479" spans="1:9" ht="11.25" x14ac:dyDescent="0.25">
      <c r="A479" s="249" t="s">
        <v>81</v>
      </c>
      <c r="B479" s="253" t="s">
        <v>81</v>
      </c>
      <c r="C479" s="254"/>
      <c r="D479" s="250" t="s">
        <v>98</v>
      </c>
      <c r="E479" s="251" t="s">
        <v>99</v>
      </c>
      <c r="F479" s="252">
        <v>73000</v>
      </c>
      <c r="G479" s="255">
        <v>-41550</v>
      </c>
      <c r="H479" s="255"/>
      <c r="I479" s="252">
        <v>31450</v>
      </c>
    </row>
    <row r="480" spans="1:9" ht="11.25" x14ac:dyDescent="0.25">
      <c r="A480" s="249" t="s">
        <v>81</v>
      </c>
      <c r="B480" s="253" t="s">
        <v>81</v>
      </c>
      <c r="C480" s="254"/>
      <c r="D480" s="250" t="s">
        <v>100</v>
      </c>
      <c r="E480" s="251" t="s">
        <v>101</v>
      </c>
      <c r="F480" s="252">
        <v>180000</v>
      </c>
      <c r="G480" s="255">
        <v>0</v>
      </c>
      <c r="H480" s="255"/>
      <c r="I480" s="252">
        <v>180000</v>
      </c>
    </row>
    <row r="481" spans="1:9" ht="11.25" x14ac:dyDescent="0.25">
      <c r="A481" s="249" t="s">
        <v>81</v>
      </c>
      <c r="B481" s="253" t="s">
        <v>81</v>
      </c>
      <c r="C481" s="254"/>
      <c r="D481" s="250" t="s">
        <v>109</v>
      </c>
      <c r="E481" s="251" t="s">
        <v>110</v>
      </c>
      <c r="F481" s="252">
        <v>14000</v>
      </c>
      <c r="G481" s="255">
        <v>0</v>
      </c>
      <c r="H481" s="255"/>
      <c r="I481" s="252">
        <v>14000</v>
      </c>
    </row>
    <row r="482" spans="1:9" ht="11.25" x14ac:dyDescent="0.25">
      <c r="A482" s="249" t="s">
        <v>81</v>
      </c>
      <c r="B482" s="253" t="s">
        <v>81</v>
      </c>
      <c r="C482" s="254"/>
      <c r="D482" s="250" t="s">
        <v>89</v>
      </c>
      <c r="E482" s="251" t="s">
        <v>90</v>
      </c>
      <c r="F482" s="252">
        <v>28000</v>
      </c>
      <c r="G482" s="255">
        <v>0</v>
      </c>
      <c r="H482" s="255"/>
      <c r="I482" s="252">
        <v>28000</v>
      </c>
    </row>
    <row r="483" spans="1:9" ht="22.5" x14ac:dyDescent="0.25">
      <c r="A483" s="249" t="s">
        <v>81</v>
      </c>
      <c r="B483" s="253" t="s">
        <v>81</v>
      </c>
      <c r="C483" s="254"/>
      <c r="D483" s="250" t="s">
        <v>156</v>
      </c>
      <c r="E483" s="251" t="s">
        <v>157</v>
      </c>
      <c r="F483" s="252">
        <v>2880</v>
      </c>
      <c r="G483" s="255">
        <v>0</v>
      </c>
      <c r="H483" s="255"/>
      <c r="I483" s="252">
        <v>2880</v>
      </c>
    </row>
    <row r="484" spans="1:9" ht="22.5" x14ac:dyDescent="0.25">
      <c r="A484" s="241" t="s">
        <v>341</v>
      </c>
      <c r="B484" s="260" t="s">
        <v>81</v>
      </c>
      <c r="C484" s="261"/>
      <c r="D484" s="242" t="s">
        <v>81</v>
      </c>
      <c r="E484" s="243" t="s">
        <v>11</v>
      </c>
      <c r="F484" s="244">
        <v>2977119.16</v>
      </c>
      <c r="G484" s="262">
        <v>0</v>
      </c>
      <c r="H484" s="262"/>
      <c r="I484" s="244">
        <v>2977119.16</v>
      </c>
    </row>
    <row r="485" spans="1:9" ht="11.25" x14ac:dyDescent="0.25">
      <c r="A485" s="245" t="s">
        <v>81</v>
      </c>
      <c r="B485" s="257" t="s">
        <v>342</v>
      </c>
      <c r="C485" s="258"/>
      <c r="D485" s="246" t="s">
        <v>81</v>
      </c>
      <c r="E485" s="247" t="s">
        <v>58</v>
      </c>
      <c r="F485" s="248">
        <v>31000</v>
      </c>
      <c r="G485" s="259">
        <v>0</v>
      </c>
      <c r="H485" s="259"/>
      <c r="I485" s="248">
        <v>31000</v>
      </c>
    </row>
    <row r="486" spans="1:9" ht="67.5" x14ac:dyDescent="0.25">
      <c r="A486" s="249" t="s">
        <v>81</v>
      </c>
      <c r="B486" s="253" t="s">
        <v>81</v>
      </c>
      <c r="C486" s="254"/>
      <c r="D486" s="250" t="s">
        <v>197</v>
      </c>
      <c r="E486" s="251" t="s">
        <v>198</v>
      </c>
      <c r="F486" s="252">
        <v>9000</v>
      </c>
      <c r="G486" s="255">
        <v>0</v>
      </c>
      <c r="H486" s="255"/>
      <c r="I486" s="252">
        <v>9000</v>
      </c>
    </row>
    <row r="487" spans="1:9" ht="11.25" x14ac:dyDescent="0.25">
      <c r="A487" s="249" t="s">
        <v>81</v>
      </c>
      <c r="B487" s="253" t="s">
        <v>81</v>
      </c>
      <c r="C487" s="254"/>
      <c r="D487" s="250" t="s">
        <v>96</v>
      </c>
      <c r="E487" s="251" t="s">
        <v>97</v>
      </c>
      <c r="F487" s="252">
        <v>1000</v>
      </c>
      <c r="G487" s="255">
        <v>0</v>
      </c>
      <c r="H487" s="255"/>
      <c r="I487" s="252">
        <v>1000</v>
      </c>
    </row>
    <row r="488" spans="1:9" ht="11.25" x14ac:dyDescent="0.25">
      <c r="A488" s="249" t="s">
        <v>81</v>
      </c>
      <c r="B488" s="253" t="s">
        <v>81</v>
      </c>
      <c r="C488" s="254"/>
      <c r="D488" s="250" t="s">
        <v>98</v>
      </c>
      <c r="E488" s="251" t="s">
        <v>99</v>
      </c>
      <c r="F488" s="252">
        <v>10500</v>
      </c>
      <c r="G488" s="255">
        <v>0</v>
      </c>
      <c r="H488" s="255"/>
      <c r="I488" s="252">
        <v>10500</v>
      </c>
    </row>
    <row r="489" spans="1:9" ht="11.25" x14ac:dyDescent="0.25">
      <c r="A489" s="249" t="s">
        <v>81</v>
      </c>
      <c r="B489" s="253" t="s">
        <v>81</v>
      </c>
      <c r="C489" s="254"/>
      <c r="D489" s="250" t="s">
        <v>89</v>
      </c>
      <c r="E489" s="251" t="s">
        <v>90</v>
      </c>
      <c r="F489" s="252">
        <v>10500</v>
      </c>
      <c r="G489" s="255">
        <v>0</v>
      </c>
      <c r="H489" s="255"/>
      <c r="I489" s="252">
        <v>10500</v>
      </c>
    </row>
    <row r="490" spans="1:9" ht="11.25" x14ac:dyDescent="0.25">
      <c r="A490" s="245" t="s">
        <v>81</v>
      </c>
      <c r="B490" s="257" t="s">
        <v>343</v>
      </c>
      <c r="C490" s="258"/>
      <c r="D490" s="246" t="s">
        <v>81</v>
      </c>
      <c r="E490" s="247" t="s">
        <v>12</v>
      </c>
      <c r="F490" s="248">
        <v>1755219.58</v>
      </c>
      <c r="G490" s="259">
        <v>0</v>
      </c>
      <c r="H490" s="259"/>
      <c r="I490" s="248">
        <v>1755219.58</v>
      </c>
    </row>
    <row r="491" spans="1:9" ht="22.5" x14ac:dyDescent="0.25">
      <c r="A491" s="249" t="s">
        <v>81</v>
      </c>
      <c r="B491" s="253" t="s">
        <v>81</v>
      </c>
      <c r="C491" s="254"/>
      <c r="D491" s="250" t="s">
        <v>344</v>
      </c>
      <c r="E491" s="251" t="s">
        <v>13</v>
      </c>
      <c r="F491" s="252">
        <v>1524971</v>
      </c>
      <c r="G491" s="255">
        <v>0</v>
      </c>
      <c r="H491" s="255"/>
      <c r="I491" s="252">
        <v>1524971</v>
      </c>
    </row>
    <row r="492" spans="1:9" ht="11.25" x14ac:dyDescent="0.25">
      <c r="A492" s="249" t="s">
        <v>81</v>
      </c>
      <c r="B492" s="253" t="s">
        <v>81</v>
      </c>
      <c r="C492" s="254"/>
      <c r="D492" s="250" t="s">
        <v>96</v>
      </c>
      <c r="E492" s="251" t="s">
        <v>97</v>
      </c>
      <c r="F492" s="252">
        <v>12000</v>
      </c>
      <c r="G492" s="255">
        <v>0</v>
      </c>
      <c r="H492" s="255"/>
      <c r="I492" s="252">
        <v>12000</v>
      </c>
    </row>
    <row r="493" spans="1:9" ht="11.25" x14ac:dyDescent="0.25">
      <c r="A493" s="249" t="s">
        <v>81</v>
      </c>
      <c r="B493" s="253" t="s">
        <v>81</v>
      </c>
      <c r="C493" s="254"/>
      <c r="D493" s="250" t="s">
        <v>98</v>
      </c>
      <c r="E493" s="251" t="s">
        <v>99</v>
      </c>
      <c r="F493" s="252">
        <v>50750.87</v>
      </c>
      <c r="G493" s="255">
        <v>0</v>
      </c>
      <c r="H493" s="255"/>
      <c r="I493" s="252">
        <v>50750.87</v>
      </c>
    </row>
    <row r="494" spans="1:9" ht="11.25" x14ac:dyDescent="0.25">
      <c r="A494" s="249" t="s">
        <v>81</v>
      </c>
      <c r="B494" s="253" t="s">
        <v>81</v>
      </c>
      <c r="C494" s="254"/>
      <c r="D494" s="250" t="s">
        <v>100</v>
      </c>
      <c r="E494" s="251" t="s">
        <v>101</v>
      </c>
      <c r="F494" s="252">
        <v>61000</v>
      </c>
      <c r="G494" s="255">
        <v>0</v>
      </c>
      <c r="H494" s="255"/>
      <c r="I494" s="252">
        <v>61000</v>
      </c>
    </row>
    <row r="495" spans="1:9" ht="11.25" x14ac:dyDescent="0.25">
      <c r="A495" s="249" t="s">
        <v>81</v>
      </c>
      <c r="B495" s="253" t="s">
        <v>81</v>
      </c>
      <c r="C495" s="254"/>
      <c r="D495" s="250" t="s">
        <v>89</v>
      </c>
      <c r="E495" s="251" t="s">
        <v>90</v>
      </c>
      <c r="F495" s="252">
        <v>105168.71</v>
      </c>
      <c r="G495" s="255">
        <v>0</v>
      </c>
      <c r="H495" s="255"/>
      <c r="I495" s="252">
        <v>105168.71</v>
      </c>
    </row>
    <row r="496" spans="1:9" ht="22.5" x14ac:dyDescent="0.25">
      <c r="A496" s="249" t="s">
        <v>81</v>
      </c>
      <c r="B496" s="253" t="s">
        <v>81</v>
      </c>
      <c r="C496" s="254"/>
      <c r="D496" s="250" t="s">
        <v>156</v>
      </c>
      <c r="E496" s="251" t="s">
        <v>157</v>
      </c>
      <c r="F496" s="252">
        <v>1329</v>
      </c>
      <c r="G496" s="255">
        <v>0</v>
      </c>
      <c r="H496" s="255"/>
      <c r="I496" s="252">
        <v>1329</v>
      </c>
    </row>
    <row r="497" spans="1:9" ht="11.25" x14ac:dyDescent="0.25">
      <c r="A497" s="245" t="s">
        <v>81</v>
      </c>
      <c r="B497" s="257" t="s">
        <v>345</v>
      </c>
      <c r="C497" s="258"/>
      <c r="D497" s="246" t="s">
        <v>81</v>
      </c>
      <c r="E497" s="247" t="s">
        <v>14</v>
      </c>
      <c r="F497" s="248">
        <v>371742</v>
      </c>
      <c r="G497" s="259">
        <v>0</v>
      </c>
      <c r="H497" s="259"/>
      <c r="I497" s="248">
        <v>371742</v>
      </c>
    </row>
    <row r="498" spans="1:9" ht="22.5" x14ac:dyDescent="0.25">
      <c r="A498" s="249" t="s">
        <v>81</v>
      </c>
      <c r="B498" s="253" t="s">
        <v>81</v>
      </c>
      <c r="C498" s="254"/>
      <c r="D498" s="250" t="s">
        <v>344</v>
      </c>
      <c r="E498" s="251" t="s">
        <v>13</v>
      </c>
      <c r="F498" s="252">
        <v>371742</v>
      </c>
      <c r="G498" s="255">
        <v>0</v>
      </c>
      <c r="H498" s="255"/>
      <c r="I498" s="252">
        <v>371742</v>
      </c>
    </row>
    <row r="499" spans="1:9" ht="11.25" x14ac:dyDescent="0.25">
      <c r="A499" s="245" t="s">
        <v>81</v>
      </c>
      <c r="B499" s="257" t="s">
        <v>346</v>
      </c>
      <c r="C499" s="258"/>
      <c r="D499" s="246" t="s">
        <v>81</v>
      </c>
      <c r="E499" s="247" t="s">
        <v>15</v>
      </c>
      <c r="F499" s="248">
        <v>629190</v>
      </c>
      <c r="G499" s="259">
        <v>0</v>
      </c>
      <c r="H499" s="259"/>
      <c r="I499" s="248">
        <v>629190</v>
      </c>
    </row>
    <row r="500" spans="1:9" ht="22.5" x14ac:dyDescent="0.25">
      <c r="A500" s="249" t="s">
        <v>81</v>
      </c>
      <c r="B500" s="253" t="s">
        <v>81</v>
      </c>
      <c r="C500" s="254"/>
      <c r="D500" s="250" t="s">
        <v>344</v>
      </c>
      <c r="E500" s="251" t="s">
        <v>13</v>
      </c>
      <c r="F500" s="252">
        <v>619590</v>
      </c>
      <c r="G500" s="255">
        <v>0</v>
      </c>
      <c r="H500" s="255"/>
      <c r="I500" s="252">
        <v>619590</v>
      </c>
    </row>
    <row r="501" spans="1:9" ht="11.25" x14ac:dyDescent="0.25">
      <c r="A501" s="249" t="s">
        <v>81</v>
      </c>
      <c r="B501" s="253" t="s">
        <v>81</v>
      </c>
      <c r="C501" s="254"/>
      <c r="D501" s="250" t="s">
        <v>89</v>
      </c>
      <c r="E501" s="251" t="s">
        <v>90</v>
      </c>
      <c r="F501" s="252">
        <v>9600</v>
      </c>
      <c r="G501" s="255">
        <v>0</v>
      </c>
      <c r="H501" s="255"/>
      <c r="I501" s="252">
        <v>9600</v>
      </c>
    </row>
    <row r="502" spans="1:9" ht="11.25" x14ac:dyDescent="0.25">
      <c r="A502" s="245" t="s">
        <v>81</v>
      </c>
      <c r="B502" s="257" t="s">
        <v>347</v>
      </c>
      <c r="C502" s="258"/>
      <c r="D502" s="246" t="s">
        <v>81</v>
      </c>
      <c r="E502" s="247" t="s">
        <v>59</v>
      </c>
      <c r="F502" s="248">
        <v>100000</v>
      </c>
      <c r="G502" s="259">
        <v>0</v>
      </c>
      <c r="H502" s="259"/>
      <c r="I502" s="248">
        <v>100000</v>
      </c>
    </row>
    <row r="503" spans="1:9" ht="56.25" x14ac:dyDescent="0.25">
      <c r="A503" s="249" t="s">
        <v>81</v>
      </c>
      <c r="B503" s="253" t="s">
        <v>81</v>
      </c>
      <c r="C503" s="254"/>
      <c r="D503" s="250" t="s">
        <v>348</v>
      </c>
      <c r="E503" s="251" t="s">
        <v>60</v>
      </c>
      <c r="F503" s="252">
        <v>100000</v>
      </c>
      <c r="G503" s="255">
        <v>0</v>
      </c>
      <c r="H503" s="255"/>
      <c r="I503" s="252">
        <v>100000</v>
      </c>
    </row>
    <row r="504" spans="1:9" ht="11.25" x14ac:dyDescent="0.25">
      <c r="A504" s="245" t="s">
        <v>81</v>
      </c>
      <c r="B504" s="257" t="s">
        <v>349</v>
      </c>
      <c r="C504" s="258"/>
      <c r="D504" s="246" t="s">
        <v>81</v>
      </c>
      <c r="E504" s="247" t="s">
        <v>55</v>
      </c>
      <c r="F504" s="248">
        <v>89967.58</v>
      </c>
      <c r="G504" s="259">
        <v>0</v>
      </c>
      <c r="H504" s="259"/>
      <c r="I504" s="248">
        <v>89967.58</v>
      </c>
    </row>
    <row r="505" spans="1:9" ht="11.25" x14ac:dyDescent="0.25">
      <c r="A505" s="249" t="s">
        <v>81</v>
      </c>
      <c r="B505" s="253" t="s">
        <v>81</v>
      </c>
      <c r="C505" s="254"/>
      <c r="D505" s="250" t="s">
        <v>96</v>
      </c>
      <c r="E505" s="251" t="s">
        <v>97</v>
      </c>
      <c r="F505" s="252">
        <v>3600</v>
      </c>
      <c r="G505" s="255">
        <v>0</v>
      </c>
      <c r="H505" s="255"/>
      <c r="I505" s="252">
        <v>3600</v>
      </c>
    </row>
    <row r="506" spans="1:9" ht="11.25" x14ac:dyDescent="0.25">
      <c r="A506" s="249" t="s">
        <v>81</v>
      </c>
      <c r="B506" s="253" t="s">
        <v>81</v>
      </c>
      <c r="C506" s="254"/>
      <c r="D506" s="250" t="s">
        <v>98</v>
      </c>
      <c r="E506" s="251" t="s">
        <v>99</v>
      </c>
      <c r="F506" s="252">
        <v>57550.49</v>
      </c>
      <c r="G506" s="255">
        <v>0</v>
      </c>
      <c r="H506" s="255"/>
      <c r="I506" s="252">
        <v>57550.49</v>
      </c>
    </row>
    <row r="507" spans="1:9" ht="11.25" x14ac:dyDescent="0.25">
      <c r="A507" s="249" t="s">
        <v>81</v>
      </c>
      <c r="B507" s="253" t="s">
        <v>81</v>
      </c>
      <c r="C507" s="254"/>
      <c r="D507" s="250" t="s">
        <v>89</v>
      </c>
      <c r="E507" s="251" t="s">
        <v>90</v>
      </c>
      <c r="F507" s="252">
        <v>28817.09</v>
      </c>
      <c r="G507" s="255">
        <v>0</v>
      </c>
      <c r="H507" s="255"/>
      <c r="I507" s="252">
        <v>28817.09</v>
      </c>
    </row>
    <row r="508" spans="1:9" ht="11.25" x14ac:dyDescent="0.25">
      <c r="A508" s="241" t="s">
        <v>350</v>
      </c>
      <c r="B508" s="260" t="s">
        <v>81</v>
      </c>
      <c r="C508" s="261"/>
      <c r="D508" s="242" t="s">
        <v>81</v>
      </c>
      <c r="E508" s="243" t="s">
        <v>351</v>
      </c>
      <c r="F508" s="244">
        <v>1554244.03</v>
      </c>
      <c r="G508" s="262">
        <v>0</v>
      </c>
      <c r="H508" s="262"/>
      <c r="I508" s="244">
        <v>1554244.03</v>
      </c>
    </row>
    <row r="509" spans="1:9" ht="11.25" x14ac:dyDescent="0.25">
      <c r="A509" s="245" t="s">
        <v>81</v>
      </c>
      <c r="B509" s="257" t="s">
        <v>352</v>
      </c>
      <c r="C509" s="258"/>
      <c r="D509" s="246" t="s">
        <v>81</v>
      </c>
      <c r="E509" s="247" t="s">
        <v>353</v>
      </c>
      <c r="F509" s="248">
        <v>1178926.46</v>
      </c>
      <c r="G509" s="259">
        <v>0</v>
      </c>
      <c r="H509" s="259"/>
      <c r="I509" s="248">
        <v>1178926.46</v>
      </c>
    </row>
    <row r="510" spans="1:9" ht="11.25" x14ac:dyDescent="0.25">
      <c r="A510" s="249" t="s">
        <v>81</v>
      </c>
      <c r="B510" s="253" t="s">
        <v>81</v>
      </c>
      <c r="C510" s="254"/>
      <c r="D510" s="250" t="s">
        <v>94</v>
      </c>
      <c r="E510" s="251" t="s">
        <v>95</v>
      </c>
      <c r="F510" s="252">
        <v>13924</v>
      </c>
      <c r="G510" s="255">
        <v>0</v>
      </c>
      <c r="H510" s="255"/>
      <c r="I510" s="252">
        <v>13924</v>
      </c>
    </row>
    <row r="511" spans="1:9" ht="11.25" x14ac:dyDescent="0.25">
      <c r="A511" s="249" t="s">
        <v>81</v>
      </c>
      <c r="B511" s="253" t="s">
        <v>81</v>
      </c>
      <c r="C511" s="254"/>
      <c r="D511" s="250" t="s">
        <v>148</v>
      </c>
      <c r="E511" s="251" t="s">
        <v>149</v>
      </c>
      <c r="F511" s="252">
        <v>1985</v>
      </c>
      <c r="G511" s="255">
        <v>0</v>
      </c>
      <c r="H511" s="255"/>
      <c r="I511" s="252">
        <v>1985</v>
      </c>
    </row>
    <row r="512" spans="1:9" ht="11.25" x14ac:dyDescent="0.25">
      <c r="A512" s="249" t="s">
        <v>81</v>
      </c>
      <c r="B512" s="253" t="s">
        <v>81</v>
      </c>
      <c r="C512" s="254"/>
      <c r="D512" s="250" t="s">
        <v>96</v>
      </c>
      <c r="E512" s="251" t="s">
        <v>97</v>
      </c>
      <c r="F512" s="252">
        <v>84000</v>
      </c>
      <c r="G512" s="255">
        <v>0</v>
      </c>
      <c r="H512" s="255"/>
      <c r="I512" s="252">
        <v>84000</v>
      </c>
    </row>
    <row r="513" spans="1:9" ht="11.25" x14ac:dyDescent="0.25">
      <c r="A513" s="249" t="s">
        <v>81</v>
      </c>
      <c r="B513" s="253" t="s">
        <v>81</v>
      </c>
      <c r="C513" s="254"/>
      <c r="D513" s="250" t="s">
        <v>98</v>
      </c>
      <c r="E513" s="251" t="s">
        <v>99</v>
      </c>
      <c r="F513" s="252">
        <v>39017.46</v>
      </c>
      <c r="G513" s="255">
        <v>0</v>
      </c>
      <c r="H513" s="255"/>
      <c r="I513" s="252">
        <v>39017.46</v>
      </c>
    </row>
    <row r="514" spans="1:9" ht="11.25" x14ac:dyDescent="0.25">
      <c r="A514" s="249" t="s">
        <v>81</v>
      </c>
      <c r="B514" s="253" t="s">
        <v>81</v>
      </c>
      <c r="C514" s="254"/>
      <c r="D514" s="250" t="s">
        <v>100</v>
      </c>
      <c r="E514" s="251" t="s">
        <v>101</v>
      </c>
      <c r="F514" s="252">
        <v>17000</v>
      </c>
      <c r="G514" s="255">
        <v>0</v>
      </c>
      <c r="H514" s="255"/>
      <c r="I514" s="252">
        <v>17000</v>
      </c>
    </row>
    <row r="515" spans="1:9" ht="11.25" x14ac:dyDescent="0.25">
      <c r="A515" s="249" t="s">
        <v>81</v>
      </c>
      <c r="B515" s="253" t="s">
        <v>81</v>
      </c>
      <c r="C515" s="254"/>
      <c r="D515" s="250" t="s">
        <v>109</v>
      </c>
      <c r="E515" s="251" t="s">
        <v>110</v>
      </c>
      <c r="F515" s="252">
        <v>5000</v>
      </c>
      <c r="G515" s="255">
        <v>0</v>
      </c>
      <c r="H515" s="255"/>
      <c r="I515" s="252">
        <v>5000</v>
      </c>
    </row>
    <row r="516" spans="1:9" ht="11.25" x14ac:dyDescent="0.25">
      <c r="A516" s="249" t="s">
        <v>81</v>
      </c>
      <c r="B516" s="253" t="s">
        <v>81</v>
      </c>
      <c r="C516" s="254"/>
      <c r="D516" s="250" t="s">
        <v>89</v>
      </c>
      <c r="E516" s="251" t="s">
        <v>90</v>
      </c>
      <c r="F516" s="252">
        <v>35000</v>
      </c>
      <c r="G516" s="255">
        <v>0</v>
      </c>
      <c r="H516" s="255"/>
      <c r="I516" s="252">
        <v>35000</v>
      </c>
    </row>
    <row r="517" spans="1:9" ht="22.5" x14ac:dyDescent="0.25">
      <c r="A517" s="249" t="s">
        <v>81</v>
      </c>
      <c r="B517" s="253" t="s">
        <v>81</v>
      </c>
      <c r="C517" s="254"/>
      <c r="D517" s="250" t="s">
        <v>113</v>
      </c>
      <c r="E517" s="251" t="s">
        <v>114</v>
      </c>
      <c r="F517" s="252">
        <v>983000</v>
      </c>
      <c r="G517" s="255">
        <v>0</v>
      </c>
      <c r="H517" s="255"/>
      <c r="I517" s="252">
        <v>983000</v>
      </c>
    </row>
    <row r="518" spans="1:9" ht="11.25" x14ac:dyDescent="0.25">
      <c r="A518" s="245" t="s">
        <v>81</v>
      </c>
      <c r="B518" s="257" t="s">
        <v>354</v>
      </c>
      <c r="C518" s="258"/>
      <c r="D518" s="246" t="s">
        <v>81</v>
      </c>
      <c r="E518" s="247" t="s">
        <v>55</v>
      </c>
      <c r="F518" s="248">
        <v>375317.57</v>
      </c>
      <c r="G518" s="259">
        <v>0</v>
      </c>
      <c r="H518" s="259"/>
      <c r="I518" s="248">
        <v>375317.57</v>
      </c>
    </row>
    <row r="519" spans="1:9" ht="67.5" x14ac:dyDescent="0.25">
      <c r="A519" s="249" t="s">
        <v>81</v>
      </c>
      <c r="B519" s="253" t="s">
        <v>81</v>
      </c>
      <c r="C519" s="254"/>
      <c r="D519" s="250" t="s">
        <v>197</v>
      </c>
      <c r="E519" s="251" t="s">
        <v>198</v>
      </c>
      <c r="F519" s="252">
        <v>200000</v>
      </c>
      <c r="G519" s="255">
        <v>0</v>
      </c>
      <c r="H519" s="255"/>
      <c r="I519" s="252">
        <v>200000</v>
      </c>
    </row>
    <row r="520" spans="1:9" ht="11.25" x14ac:dyDescent="0.25">
      <c r="A520" s="249" t="s">
        <v>81</v>
      </c>
      <c r="B520" s="253" t="s">
        <v>81</v>
      </c>
      <c r="C520" s="254"/>
      <c r="D520" s="250" t="s">
        <v>94</v>
      </c>
      <c r="E520" s="251" t="s">
        <v>95</v>
      </c>
      <c r="F520" s="252">
        <v>4446</v>
      </c>
      <c r="G520" s="255">
        <v>0</v>
      </c>
      <c r="H520" s="255"/>
      <c r="I520" s="252">
        <v>4446</v>
      </c>
    </row>
    <row r="521" spans="1:9" ht="11.25" x14ac:dyDescent="0.25">
      <c r="A521" s="249" t="s">
        <v>81</v>
      </c>
      <c r="B521" s="253" t="s">
        <v>81</v>
      </c>
      <c r="C521" s="254"/>
      <c r="D521" s="250" t="s">
        <v>148</v>
      </c>
      <c r="E521" s="251" t="s">
        <v>149</v>
      </c>
      <c r="F521" s="252">
        <v>554</v>
      </c>
      <c r="G521" s="255">
        <v>0</v>
      </c>
      <c r="H521" s="255"/>
      <c r="I521" s="252">
        <v>554</v>
      </c>
    </row>
    <row r="522" spans="1:9" ht="11.25" x14ac:dyDescent="0.25">
      <c r="A522" s="249" t="s">
        <v>81</v>
      </c>
      <c r="B522" s="253" t="s">
        <v>81</v>
      </c>
      <c r="C522" s="254"/>
      <c r="D522" s="250" t="s">
        <v>96</v>
      </c>
      <c r="E522" s="251" t="s">
        <v>97</v>
      </c>
      <c r="F522" s="252">
        <v>26000</v>
      </c>
      <c r="G522" s="255">
        <v>0</v>
      </c>
      <c r="H522" s="255"/>
      <c r="I522" s="252">
        <v>26000</v>
      </c>
    </row>
    <row r="523" spans="1:9" ht="11.25" x14ac:dyDescent="0.25">
      <c r="A523" s="249" t="s">
        <v>81</v>
      </c>
      <c r="B523" s="253" t="s">
        <v>81</v>
      </c>
      <c r="C523" s="254"/>
      <c r="D523" s="250" t="s">
        <v>98</v>
      </c>
      <c r="E523" s="251" t="s">
        <v>99</v>
      </c>
      <c r="F523" s="252">
        <v>77600</v>
      </c>
      <c r="G523" s="255">
        <v>0</v>
      </c>
      <c r="H523" s="255"/>
      <c r="I523" s="252">
        <v>77600</v>
      </c>
    </row>
    <row r="524" spans="1:9" ht="11.25" x14ac:dyDescent="0.25">
      <c r="A524" s="249" t="s">
        <v>81</v>
      </c>
      <c r="B524" s="253" t="s">
        <v>81</v>
      </c>
      <c r="C524" s="254"/>
      <c r="D524" s="250" t="s">
        <v>89</v>
      </c>
      <c r="E524" s="251" t="s">
        <v>90</v>
      </c>
      <c r="F524" s="252">
        <v>52217.57</v>
      </c>
      <c r="G524" s="255">
        <v>0</v>
      </c>
      <c r="H524" s="255"/>
      <c r="I524" s="252">
        <v>52217.57</v>
      </c>
    </row>
    <row r="525" spans="1:9" ht="11.25" x14ac:dyDescent="0.25">
      <c r="A525" s="249" t="s">
        <v>81</v>
      </c>
      <c r="B525" s="253" t="s">
        <v>81</v>
      </c>
      <c r="C525" s="254"/>
      <c r="D525" s="250" t="s">
        <v>111</v>
      </c>
      <c r="E525" s="251" t="s">
        <v>112</v>
      </c>
      <c r="F525" s="252">
        <v>14500</v>
      </c>
      <c r="G525" s="255">
        <v>0</v>
      </c>
      <c r="H525" s="255"/>
      <c r="I525" s="252">
        <v>14500</v>
      </c>
    </row>
    <row r="526" spans="1:9" ht="11.25" x14ac:dyDescent="0.25">
      <c r="A526" s="256" t="s">
        <v>355</v>
      </c>
      <c r="B526" s="256"/>
      <c r="C526" s="256"/>
      <c r="D526" s="256"/>
      <c r="E526" s="256"/>
      <c r="F526" s="252">
        <v>76006963.420000002</v>
      </c>
      <c r="G526" s="255">
        <v>0</v>
      </c>
      <c r="H526" s="255"/>
      <c r="I526" s="252">
        <v>76006963.420000002</v>
      </c>
    </row>
  </sheetData>
  <mergeCells count="1050">
    <mergeCell ref="A1:I1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29:C29"/>
    <mergeCell ref="G29:H29"/>
    <mergeCell ref="B30:C30"/>
    <mergeCell ref="G30:H30"/>
    <mergeCell ref="B31:C31"/>
    <mergeCell ref="G31:H31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32:C32"/>
    <mergeCell ref="G32:H32"/>
    <mergeCell ref="B33:C33"/>
    <mergeCell ref="G33:H33"/>
    <mergeCell ref="B34:C34"/>
    <mergeCell ref="G34:H34"/>
    <mergeCell ref="B47:C47"/>
    <mergeCell ref="G47:H47"/>
    <mergeCell ref="B48:C48"/>
    <mergeCell ref="G48:H48"/>
    <mergeCell ref="B49:C49"/>
    <mergeCell ref="G49:H49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6:C56"/>
    <mergeCell ref="G56:H56"/>
    <mergeCell ref="B57:C57"/>
    <mergeCell ref="G57:H57"/>
    <mergeCell ref="B58:C58"/>
    <mergeCell ref="G58:H58"/>
    <mergeCell ref="B53:C53"/>
    <mergeCell ref="G53:H53"/>
    <mergeCell ref="B54:C54"/>
    <mergeCell ref="G54:H54"/>
    <mergeCell ref="B55:C55"/>
    <mergeCell ref="G55:H55"/>
    <mergeCell ref="B50:C50"/>
    <mergeCell ref="G50:H50"/>
    <mergeCell ref="B51:C51"/>
    <mergeCell ref="G51:H51"/>
    <mergeCell ref="B52:C52"/>
    <mergeCell ref="G52:H52"/>
    <mergeCell ref="B65:C65"/>
    <mergeCell ref="G65:H65"/>
    <mergeCell ref="B66:C66"/>
    <mergeCell ref="G66:H66"/>
    <mergeCell ref="B67:C67"/>
    <mergeCell ref="G67:H67"/>
    <mergeCell ref="B62:C62"/>
    <mergeCell ref="G62:H62"/>
    <mergeCell ref="B63:C63"/>
    <mergeCell ref="G63:H63"/>
    <mergeCell ref="B64:C64"/>
    <mergeCell ref="G64:H64"/>
    <mergeCell ref="B59:C59"/>
    <mergeCell ref="G59:H59"/>
    <mergeCell ref="B60:C60"/>
    <mergeCell ref="G60:H60"/>
    <mergeCell ref="B61:C61"/>
    <mergeCell ref="G61:H61"/>
    <mergeCell ref="B74:C74"/>
    <mergeCell ref="G74:H74"/>
    <mergeCell ref="B75:C75"/>
    <mergeCell ref="G75:H75"/>
    <mergeCell ref="B76:C76"/>
    <mergeCell ref="G76:H76"/>
    <mergeCell ref="B71:C71"/>
    <mergeCell ref="G71:H71"/>
    <mergeCell ref="B72:C72"/>
    <mergeCell ref="G72:H72"/>
    <mergeCell ref="B73:C73"/>
    <mergeCell ref="G73:H73"/>
    <mergeCell ref="B68:C68"/>
    <mergeCell ref="G68:H68"/>
    <mergeCell ref="B69:C69"/>
    <mergeCell ref="G69:H69"/>
    <mergeCell ref="B70:C70"/>
    <mergeCell ref="G70:H70"/>
    <mergeCell ref="B83:C83"/>
    <mergeCell ref="G83:H83"/>
    <mergeCell ref="B84:C84"/>
    <mergeCell ref="G84:H84"/>
    <mergeCell ref="B85:C85"/>
    <mergeCell ref="G85:H85"/>
    <mergeCell ref="B80:C80"/>
    <mergeCell ref="G80:H80"/>
    <mergeCell ref="B81:C81"/>
    <mergeCell ref="G81:H81"/>
    <mergeCell ref="B82:C82"/>
    <mergeCell ref="G82:H82"/>
    <mergeCell ref="B77:C77"/>
    <mergeCell ref="G77:H77"/>
    <mergeCell ref="B78:C78"/>
    <mergeCell ref="G78:H78"/>
    <mergeCell ref="B79:C79"/>
    <mergeCell ref="G79:H79"/>
    <mergeCell ref="B92:C92"/>
    <mergeCell ref="G92:H92"/>
    <mergeCell ref="B93:C93"/>
    <mergeCell ref="G93:H93"/>
    <mergeCell ref="B94:C94"/>
    <mergeCell ref="G94:H94"/>
    <mergeCell ref="B89:C89"/>
    <mergeCell ref="G89:H89"/>
    <mergeCell ref="B90:C90"/>
    <mergeCell ref="G90:H90"/>
    <mergeCell ref="B91:C91"/>
    <mergeCell ref="G91:H91"/>
    <mergeCell ref="B86:C86"/>
    <mergeCell ref="G86:H86"/>
    <mergeCell ref="B87:C87"/>
    <mergeCell ref="G87:H87"/>
    <mergeCell ref="B88:C88"/>
    <mergeCell ref="G88:H88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5:C95"/>
    <mergeCell ref="G95:H95"/>
    <mergeCell ref="B96:C96"/>
    <mergeCell ref="G96:H96"/>
    <mergeCell ref="B97:C97"/>
    <mergeCell ref="G97:H97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37:C137"/>
    <mergeCell ref="G137:H137"/>
    <mergeCell ref="B138:C138"/>
    <mergeCell ref="G138:H138"/>
    <mergeCell ref="B139:C139"/>
    <mergeCell ref="G139:H139"/>
    <mergeCell ref="B134:C134"/>
    <mergeCell ref="G134:H134"/>
    <mergeCell ref="B135:C135"/>
    <mergeCell ref="G135:H135"/>
    <mergeCell ref="B136:C136"/>
    <mergeCell ref="G136:H136"/>
    <mergeCell ref="B131:C131"/>
    <mergeCell ref="G131:H131"/>
    <mergeCell ref="B132:C132"/>
    <mergeCell ref="G132:H132"/>
    <mergeCell ref="B133:C133"/>
    <mergeCell ref="G133:H133"/>
    <mergeCell ref="B146:C146"/>
    <mergeCell ref="G146:H146"/>
    <mergeCell ref="B147:C147"/>
    <mergeCell ref="G147:H147"/>
    <mergeCell ref="B148:C148"/>
    <mergeCell ref="G148:H148"/>
    <mergeCell ref="B143:C143"/>
    <mergeCell ref="G143:H143"/>
    <mergeCell ref="B144:C144"/>
    <mergeCell ref="G144:H144"/>
    <mergeCell ref="B145:C145"/>
    <mergeCell ref="G145:H145"/>
    <mergeCell ref="B140:C140"/>
    <mergeCell ref="G140:H140"/>
    <mergeCell ref="B141:C141"/>
    <mergeCell ref="G141:H141"/>
    <mergeCell ref="B142:C142"/>
    <mergeCell ref="G142:H142"/>
    <mergeCell ref="B155:C155"/>
    <mergeCell ref="G155:H155"/>
    <mergeCell ref="B156:C156"/>
    <mergeCell ref="G156:H156"/>
    <mergeCell ref="B157:C157"/>
    <mergeCell ref="G157:H157"/>
    <mergeCell ref="B152:C152"/>
    <mergeCell ref="G152:H152"/>
    <mergeCell ref="B153:C153"/>
    <mergeCell ref="G153:H153"/>
    <mergeCell ref="B154:C154"/>
    <mergeCell ref="G154:H154"/>
    <mergeCell ref="B149:C149"/>
    <mergeCell ref="G149:H149"/>
    <mergeCell ref="B150:C150"/>
    <mergeCell ref="G150:H150"/>
    <mergeCell ref="B151:C151"/>
    <mergeCell ref="G151:H151"/>
    <mergeCell ref="B164:C164"/>
    <mergeCell ref="G164:H164"/>
    <mergeCell ref="B165:C165"/>
    <mergeCell ref="G165:H165"/>
    <mergeCell ref="B166:C166"/>
    <mergeCell ref="G166:H166"/>
    <mergeCell ref="B161:C161"/>
    <mergeCell ref="G161:H161"/>
    <mergeCell ref="B162:C162"/>
    <mergeCell ref="G162:H162"/>
    <mergeCell ref="B163:C163"/>
    <mergeCell ref="G163:H163"/>
    <mergeCell ref="B158:C158"/>
    <mergeCell ref="G158:H158"/>
    <mergeCell ref="B159:C159"/>
    <mergeCell ref="G159:H159"/>
    <mergeCell ref="B160:C160"/>
    <mergeCell ref="G160:H160"/>
    <mergeCell ref="B173:C173"/>
    <mergeCell ref="G173:H173"/>
    <mergeCell ref="B174:C174"/>
    <mergeCell ref="G174:H174"/>
    <mergeCell ref="B175:C175"/>
    <mergeCell ref="G175:H175"/>
    <mergeCell ref="B170:C170"/>
    <mergeCell ref="G170:H170"/>
    <mergeCell ref="B171:C171"/>
    <mergeCell ref="G171:H171"/>
    <mergeCell ref="B172:C172"/>
    <mergeCell ref="G172:H172"/>
    <mergeCell ref="B167:C167"/>
    <mergeCell ref="G167:H167"/>
    <mergeCell ref="B168:C168"/>
    <mergeCell ref="G168:H168"/>
    <mergeCell ref="B169:C169"/>
    <mergeCell ref="G169:H169"/>
    <mergeCell ref="B182:C182"/>
    <mergeCell ref="G182:H182"/>
    <mergeCell ref="B183:C183"/>
    <mergeCell ref="G183:H183"/>
    <mergeCell ref="B184:C184"/>
    <mergeCell ref="G184:H184"/>
    <mergeCell ref="B179:C179"/>
    <mergeCell ref="G179:H179"/>
    <mergeCell ref="B180:C180"/>
    <mergeCell ref="G180:H180"/>
    <mergeCell ref="B181:C181"/>
    <mergeCell ref="G181:H181"/>
    <mergeCell ref="B176:C176"/>
    <mergeCell ref="G176:H176"/>
    <mergeCell ref="B177:C177"/>
    <mergeCell ref="G177:H177"/>
    <mergeCell ref="B178:C178"/>
    <mergeCell ref="G178:H178"/>
    <mergeCell ref="B191:C191"/>
    <mergeCell ref="G191:H191"/>
    <mergeCell ref="B192:C192"/>
    <mergeCell ref="G192:H192"/>
    <mergeCell ref="B193:C193"/>
    <mergeCell ref="G193:H193"/>
    <mergeCell ref="B188:C188"/>
    <mergeCell ref="G188:H188"/>
    <mergeCell ref="B189:C189"/>
    <mergeCell ref="G189:H189"/>
    <mergeCell ref="B190:C190"/>
    <mergeCell ref="G190:H190"/>
    <mergeCell ref="B185:C185"/>
    <mergeCell ref="G185:H185"/>
    <mergeCell ref="B186:C186"/>
    <mergeCell ref="G186:H186"/>
    <mergeCell ref="B187:C187"/>
    <mergeCell ref="G187:H187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27:C227"/>
    <mergeCell ref="G227:H227"/>
    <mergeCell ref="B228:C228"/>
    <mergeCell ref="G228:H228"/>
    <mergeCell ref="B229:C229"/>
    <mergeCell ref="G229:H229"/>
    <mergeCell ref="B224:C224"/>
    <mergeCell ref="G224:H224"/>
    <mergeCell ref="B225:C225"/>
    <mergeCell ref="G225:H225"/>
    <mergeCell ref="B226:C226"/>
    <mergeCell ref="G226:H226"/>
    <mergeCell ref="B221:C221"/>
    <mergeCell ref="G221:H221"/>
    <mergeCell ref="B222:C222"/>
    <mergeCell ref="G222:H222"/>
    <mergeCell ref="B223:C223"/>
    <mergeCell ref="G223:H223"/>
    <mergeCell ref="B236:C236"/>
    <mergeCell ref="G236:H236"/>
    <mergeCell ref="B237:C237"/>
    <mergeCell ref="G237:H237"/>
    <mergeCell ref="B238:C238"/>
    <mergeCell ref="G238:H238"/>
    <mergeCell ref="B233:C233"/>
    <mergeCell ref="G233:H233"/>
    <mergeCell ref="B234:C234"/>
    <mergeCell ref="G234:H234"/>
    <mergeCell ref="B235:C235"/>
    <mergeCell ref="G235:H235"/>
    <mergeCell ref="B230:C230"/>
    <mergeCell ref="G230:H230"/>
    <mergeCell ref="B231:C231"/>
    <mergeCell ref="G231:H231"/>
    <mergeCell ref="B232:C232"/>
    <mergeCell ref="G232:H232"/>
    <mergeCell ref="B245:C245"/>
    <mergeCell ref="G245:H245"/>
    <mergeCell ref="B246:C246"/>
    <mergeCell ref="G246:H246"/>
    <mergeCell ref="B247:C247"/>
    <mergeCell ref="G247:H247"/>
    <mergeCell ref="B242:C242"/>
    <mergeCell ref="G242:H242"/>
    <mergeCell ref="B243:C243"/>
    <mergeCell ref="G243:H243"/>
    <mergeCell ref="B244:C244"/>
    <mergeCell ref="G244:H244"/>
    <mergeCell ref="B239:C239"/>
    <mergeCell ref="G239:H239"/>
    <mergeCell ref="B240:C240"/>
    <mergeCell ref="G240:H240"/>
    <mergeCell ref="B241:C241"/>
    <mergeCell ref="G241:H241"/>
    <mergeCell ref="B254:C254"/>
    <mergeCell ref="G254:H254"/>
    <mergeCell ref="B255:C255"/>
    <mergeCell ref="G255:H255"/>
    <mergeCell ref="B256:C256"/>
    <mergeCell ref="G256:H256"/>
    <mergeCell ref="B251:C251"/>
    <mergeCell ref="G251:H251"/>
    <mergeCell ref="B252:C252"/>
    <mergeCell ref="G252:H252"/>
    <mergeCell ref="B253:C253"/>
    <mergeCell ref="G253:H253"/>
    <mergeCell ref="B248:C248"/>
    <mergeCell ref="G248:H248"/>
    <mergeCell ref="B249:C249"/>
    <mergeCell ref="G249:H249"/>
    <mergeCell ref="B250:C250"/>
    <mergeCell ref="G250:H250"/>
    <mergeCell ref="B263:C263"/>
    <mergeCell ref="G263:H263"/>
    <mergeCell ref="B264:C264"/>
    <mergeCell ref="G264:H264"/>
    <mergeCell ref="B265:C265"/>
    <mergeCell ref="G265:H265"/>
    <mergeCell ref="B260:C260"/>
    <mergeCell ref="G260:H260"/>
    <mergeCell ref="B261:C261"/>
    <mergeCell ref="G261:H261"/>
    <mergeCell ref="B262:C262"/>
    <mergeCell ref="G262:H262"/>
    <mergeCell ref="B257:C257"/>
    <mergeCell ref="G257:H257"/>
    <mergeCell ref="B258:C258"/>
    <mergeCell ref="G258:H258"/>
    <mergeCell ref="B259:C259"/>
    <mergeCell ref="G259:H259"/>
    <mergeCell ref="B272:C272"/>
    <mergeCell ref="G272:H272"/>
    <mergeCell ref="B273:C273"/>
    <mergeCell ref="G273:H273"/>
    <mergeCell ref="B274:C274"/>
    <mergeCell ref="G274:H274"/>
    <mergeCell ref="B269:C269"/>
    <mergeCell ref="G269:H269"/>
    <mergeCell ref="B270:C270"/>
    <mergeCell ref="G270:H270"/>
    <mergeCell ref="B271:C271"/>
    <mergeCell ref="G271:H271"/>
    <mergeCell ref="B266:C266"/>
    <mergeCell ref="G266:H266"/>
    <mergeCell ref="B267:C267"/>
    <mergeCell ref="G267:H267"/>
    <mergeCell ref="B268:C268"/>
    <mergeCell ref="G268:H268"/>
    <mergeCell ref="B281:C281"/>
    <mergeCell ref="G281:H281"/>
    <mergeCell ref="B282:C282"/>
    <mergeCell ref="G282:H282"/>
    <mergeCell ref="B283:C283"/>
    <mergeCell ref="G283:H283"/>
    <mergeCell ref="B278:C278"/>
    <mergeCell ref="G278:H278"/>
    <mergeCell ref="B279:C279"/>
    <mergeCell ref="G279:H279"/>
    <mergeCell ref="B280:C280"/>
    <mergeCell ref="G280:H280"/>
    <mergeCell ref="B275:C275"/>
    <mergeCell ref="G275:H275"/>
    <mergeCell ref="B276:C276"/>
    <mergeCell ref="G276:H276"/>
    <mergeCell ref="B277:C277"/>
    <mergeCell ref="G277:H277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4:C284"/>
    <mergeCell ref="G284:H284"/>
    <mergeCell ref="B285:C285"/>
    <mergeCell ref="G285:H285"/>
    <mergeCell ref="B286:C286"/>
    <mergeCell ref="G286:H286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308:C308"/>
    <mergeCell ref="G308:H308"/>
    <mergeCell ref="B309:C309"/>
    <mergeCell ref="G309:H309"/>
    <mergeCell ref="B310:C310"/>
    <mergeCell ref="G310:H310"/>
    <mergeCell ref="B305:C305"/>
    <mergeCell ref="G305:H305"/>
    <mergeCell ref="B306:C306"/>
    <mergeCell ref="G306:H306"/>
    <mergeCell ref="B307:C307"/>
    <mergeCell ref="G307:H307"/>
    <mergeCell ref="B302:C302"/>
    <mergeCell ref="G302:H302"/>
    <mergeCell ref="B303:C303"/>
    <mergeCell ref="G303:H303"/>
    <mergeCell ref="B304:C304"/>
    <mergeCell ref="G304:H304"/>
    <mergeCell ref="B317:C317"/>
    <mergeCell ref="G317:H317"/>
    <mergeCell ref="B318:C318"/>
    <mergeCell ref="G318:H318"/>
    <mergeCell ref="B319:C319"/>
    <mergeCell ref="G319:H319"/>
    <mergeCell ref="B314:C314"/>
    <mergeCell ref="G314:H314"/>
    <mergeCell ref="B315:C315"/>
    <mergeCell ref="G315:H315"/>
    <mergeCell ref="B316:C316"/>
    <mergeCell ref="G316:H316"/>
    <mergeCell ref="B311:C311"/>
    <mergeCell ref="G311:H311"/>
    <mergeCell ref="B312:C312"/>
    <mergeCell ref="G312:H312"/>
    <mergeCell ref="B313:C313"/>
    <mergeCell ref="G313:H313"/>
    <mergeCell ref="B326:C326"/>
    <mergeCell ref="G326:H326"/>
    <mergeCell ref="B327:C327"/>
    <mergeCell ref="G327:H327"/>
    <mergeCell ref="B328:C328"/>
    <mergeCell ref="G328:H328"/>
    <mergeCell ref="B323:C323"/>
    <mergeCell ref="G323:H323"/>
    <mergeCell ref="B324:C324"/>
    <mergeCell ref="G324:H324"/>
    <mergeCell ref="B325:C325"/>
    <mergeCell ref="G325:H325"/>
    <mergeCell ref="B320:C320"/>
    <mergeCell ref="G320:H320"/>
    <mergeCell ref="B321:C321"/>
    <mergeCell ref="G321:H321"/>
    <mergeCell ref="B322:C322"/>
    <mergeCell ref="G322:H322"/>
    <mergeCell ref="B335:C335"/>
    <mergeCell ref="G335:H335"/>
    <mergeCell ref="B336:C336"/>
    <mergeCell ref="G336:H336"/>
    <mergeCell ref="B337:C337"/>
    <mergeCell ref="G337:H337"/>
    <mergeCell ref="B332:C332"/>
    <mergeCell ref="G332:H332"/>
    <mergeCell ref="B333:C333"/>
    <mergeCell ref="G333:H333"/>
    <mergeCell ref="B334:C334"/>
    <mergeCell ref="G334:H334"/>
    <mergeCell ref="B329:C329"/>
    <mergeCell ref="G329:H329"/>
    <mergeCell ref="B330:C330"/>
    <mergeCell ref="G330:H330"/>
    <mergeCell ref="B331:C331"/>
    <mergeCell ref="G331:H331"/>
    <mergeCell ref="B344:C344"/>
    <mergeCell ref="G344:H344"/>
    <mergeCell ref="B345:C345"/>
    <mergeCell ref="G345:H345"/>
    <mergeCell ref="B346:C346"/>
    <mergeCell ref="G346:H346"/>
    <mergeCell ref="B341:C341"/>
    <mergeCell ref="G341:H341"/>
    <mergeCell ref="B342:C342"/>
    <mergeCell ref="G342:H342"/>
    <mergeCell ref="B343:C343"/>
    <mergeCell ref="G343:H343"/>
    <mergeCell ref="B338:C338"/>
    <mergeCell ref="G338:H338"/>
    <mergeCell ref="B339:C339"/>
    <mergeCell ref="G339:H339"/>
    <mergeCell ref="B340:C340"/>
    <mergeCell ref="G340:H340"/>
    <mergeCell ref="B353:C353"/>
    <mergeCell ref="G353:H353"/>
    <mergeCell ref="B354:C354"/>
    <mergeCell ref="G354:H354"/>
    <mergeCell ref="B355:C355"/>
    <mergeCell ref="G355:H355"/>
    <mergeCell ref="B350:C350"/>
    <mergeCell ref="G350:H350"/>
    <mergeCell ref="B351:C351"/>
    <mergeCell ref="G351:H351"/>
    <mergeCell ref="B352:C352"/>
    <mergeCell ref="G352:H352"/>
    <mergeCell ref="B347:C347"/>
    <mergeCell ref="G347:H347"/>
    <mergeCell ref="B348:C348"/>
    <mergeCell ref="G348:H348"/>
    <mergeCell ref="B349:C349"/>
    <mergeCell ref="G349:H349"/>
    <mergeCell ref="B362:C362"/>
    <mergeCell ref="G362:H362"/>
    <mergeCell ref="B363:C363"/>
    <mergeCell ref="G363:H363"/>
    <mergeCell ref="B364:C364"/>
    <mergeCell ref="G364:H364"/>
    <mergeCell ref="B359:C359"/>
    <mergeCell ref="G359:H359"/>
    <mergeCell ref="B360:C360"/>
    <mergeCell ref="G360:H360"/>
    <mergeCell ref="B361:C361"/>
    <mergeCell ref="G361:H361"/>
    <mergeCell ref="B356:C356"/>
    <mergeCell ref="G356:H356"/>
    <mergeCell ref="B357:C357"/>
    <mergeCell ref="G357:H357"/>
    <mergeCell ref="B358:C358"/>
    <mergeCell ref="G358:H358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5:C365"/>
    <mergeCell ref="G365:H365"/>
    <mergeCell ref="B366:C366"/>
    <mergeCell ref="G366:H366"/>
    <mergeCell ref="B367:C367"/>
    <mergeCell ref="G367:H367"/>
    <mergeCell ref="B380:C380"/>
    <mergeCell ref="G380:H380"/>
    <mergeCell ref="B381:C381"/>
    <mergeCell ref="G381:H381"/>
    <mergeCell ref="B382:C382"/>
    <mergeCell ref="G382:H382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89:C389"/>
    <mergeCell ref="G389:H389"/>
    <mergeCell ref="B390:C390"/>
    <mergeCell ref="G390:H390"/>
    <mergeCell ref="B391:C391"/>
    <mergeCell ref="G391:H391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98:C398"/>
    <mergeCell ref="G398:H398"/>
    <mergeCell ref="B399:C399"/>
    <mergeCell ref="G399:H399"/>
    <mergeCell ref="B400:C400"/>
    <mergeCell ref="G400:H400"/>
    <mergeCell ref="B395:C395"/>
    <mergeCell ref="G395:H395"/>
    <mergeCell ref="B396:C396"/>
    <mergeCell ref="G396:H396"/>
    <mergeCell ref="B397:C397"/>
    <mergeCell ref="G397:H397"/>
    <mergeCell ref="B392:C392"/>
    <mergeCell ref="G392:H392"/>
    <mergeCell ref="B393:C393"/>
    <mergeCell ref="G393:H393"/>
    <mergeCell ref="B394:C394"/>
    <mergeCell ref="G394:H394"/>
    <mergeCell ref="B407:C407"/>
    <mergeCell ref="G407:H407"/>
    <mergeCell ref="B408:C408"/>
    <mergeCell ref="G408:H408"/>
    <mergeCell ref="B409:C409"/>
    <mergeCell ref="G409:H409"/>
    <mergeCell ref="B404:C404"/>
    <mergeCell ref="G404:H404"/>
    <mergeCell ref="B405:C405"/>
    <mergeCell ref="G405:H405"/>
    <mergeCell ref="B406:C406"/>
    <mergeCell ref="G406:H406"/>
    <mergeCell ref="B401:C401"/>
    <mergeCell ref="G401:H401"/>
    <mergeCell ref="B402:C402"/>
    <mergeCell ref="G402:H402"/>
    <mergeCell ref="B403:C403"/>
    <mergeCell ref="G403:H403"/>
    <mergeCell ref="B416:C416"/>
    <mergeCell ref="G416:H416"/>
    <mergeCell ref="B417:C417"/>
    <mergeCell ref="G417:H417"/>
    <mergeCell ref="B418:C418"/>
    <mergeCell ref="G418:H418"/>
    <mergeCell ref="B413:C413"/>
    <mergeCell ref="G413:H413"/>
    <mergeCell ref="B414:C414"/>
    <mergeCell ref="G414:H414"/>
    <mergeCell ref="B415:C415"/>
    <mergeCell ref="G415:H415"/>
    <mergeCell ref="B410:C410"/>
    <mergeCell ref="G410:H410"/>
    <mergeCell ref="B411:C411"/>
    <mergeCell ref="G411:H411"/>
    <mergeCell ref="B412:C412"/>
    <mergeCell ref="G412:H412"/>
    <mergeCell ref="B425:C425"/>
    <mergeCell ref="G425:H425"/>
    <mergeCell ref="B426:C426"/>
    <mergeCell ref="G426:H426"/>
    <mergeCell ref="B427:C427"/>
    <mergeCell ref="G427:H427"/>
    <mergeCell ref="B422:C422"/>
    <mergeCell ref="G422:H422"/>
    <mergeCell ref="B423:C423"/>
    <mergeCell ref="G423:H423"/>
    <mergeCell ref="B424:C424"/>
    <mergeCell ref="G424:H424"/>
    <mergeCell ref="B419:C419"/>
    <mergeCell ref="G419:H419"/>
    <mergeCell ref="B420:C420"/>
    <mergeCell ref="G420:H420"/>
    <mergeCell ref="B421:C421"/>
    <mergeCell ref="G421:H421"/>
    <mergeCell ref="B434:C434"/>
    <mergeCell ref="G434:H434"/>
    <mergeCell ref="B435:C435"/>
    <mergeCell ref="G435:H435"/>
    <mergeCell ref="B436:C436"/>
    <mergeCell ref="G436:H436"/>
    <mergeCell ref="B431:C431"/>
    <mergeCell ref="G431:H431"/>
    <mergeCell ref="B432:C432"/>
    <mergeCell ref="G432:H432"/>
    <mergeCell ref="B433:C433"/>
    <mergeCell ref="G433:H433"/>
    <mergeCell ref="B428:C428"/>
    <mergeCell ref="G428:H428"/>
    <mergeCell ref="B429:C429"/>
    <mergeCell ref="G429:H429"/>
    <mergeCell ref="B430:C430"/>
    <mergeCell ref="G430:H430"/>
    <mergeCell ref="B443:C443"/>
    <mergeCell ref="G443:H443"/>
    <mergeCell ref="B444:C444"/>
    <mergeCell ref="G444:H444"/>
    <mergeCell ref="B445:C445"/>
    <mergeCell ref="G445:H445"/>
    <mergeCell ref="B440:C440"/>
    <mergeCell ref="G440:H440"/>
    <mergeCell ref="B441:C441"/>
    <mergeCell ref="G441:H441"/>
    <mergeCell ref="B442:C442"/>
    <mergeCell ref="G442:H442"/>
    <mergeCell ref="B437:C437"/>
    <mergeCell ref="G437:H437"/>
    <mergeCell ref="B438:C438"/>
    <mergeCell ref="G438:H438"/>
    <mergeCell ref="B439:C439"/>
    <mergeCell ref="G439:H439"/>
    <mergeCell ref="B452:C452"/>
    <mergeCell ref="G452:H452"/>
    <mergeCell ref="B453:C453"/>
    <mergeCell ref="G453:H453"/>
    <mergeCell ref="B454:C454"/>
    <mergeCell ref="G454:H454"/>
    <mergeCell ref="B449:C449"/>
    <mergeCell ref="G449:H449"/>
    <mergeCell ref="B450:C450"/>
    <mergeCell ref="G450:H450"/>
    <mergeCell ref="B451:C451"/>
    <mergeCell ref="G451:H451"/>
    <mergeCell ref="B446:C446"/>
    <mergeCell ref="G446:H446"/>
    <mergeCell ref="B447:C447"/>
    <mergeCell ref="G447:H447"/>
    <mergeCell ref="B448:C448"/>
    <mergeCell ref="G448:H448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64:C464"/>
    <mergeCell ref="G464:H464"/>
    <mergeCell ref="B465:C465"/>
    <mergeCell ref="G465:H465"/>
    <mergeCell ref="B466:C466"/>
    <mergeCell ref="G466:H466"/>
    <mergeCell ref="B479:C479"/>
    <mergeCell ref="G479:H479"/>
    <mergeCell ref="B480:C480"/>
    <mergeCell ref="G480:H480"/>
    <mergeCell ref="B481:C481"/>
    <mergeCell ref="G481:H481"/>
    <mergeCell ref="B476:C476"/>
    <mergeCell ref="G476:H476"/>
    <mergeCell ref="B477:C477"/>
    <mergeCell ref="G477:H477"/>
    <mergeCell ref="B478:C478"/>
    <mergeCell ref="G478:H478"/>
    <mergeCell ref="B473:C473"/>
    <mergeCell ref="G473:H473"/>
    <mergeCell ref="B474:C474"/>
    <mergeCell ref="G474:H474"/>
    <mergeCell ref="B475:C475"/>
    <mergeCell ref="G475:H475"/>
    <mergeCell ref="B488:C488"/>
    <mergeCell ref="G488:H488"/>
    <mergeCell ref="B489:C489"/>
    <mergeCell ref="G489:H489"/>
    <mergeCell ref="B490:C490"/>
    <mergeCell ref="G490:H490"/>
    <mergeCell ref="B485:C485"/>
    <mergeCell ref="G485:H485"/>
    <mergeCell ref="B486:C486"/>
    <mergeCell ref="G486:H486"/>
    <mergeCell ref="B487:C487"/>
    <mergeCell ref="G487:H487"/>
    <mergeCell ref="B482:C482"/>
    <mergeCell ref="G482:H482"/>
    <mergeCell ref="B483:C483"/>
    <mergeCell ref="G483:H483"/>
    <mergeCell ref="B484:C484"/>
    <mergeCell ref="G484:H484"/>
    <mergeCell ref="B497:C497"/>
    <mergeCell ref="G497:H497"/>
    <mergeCell ref="B498:C498"/>
    <mergeCell ref="G498:H498"/>
    <mergeCell ref="B499:C499"/>
    <mergeCell ref="G499:H499"/>
    <mergeCell ref="B494:C494"/>
    <mergeCell ref="G494:H494"/>
    <mergeCell ref="B495:C495"/>
    <mergeCell ref="G495:H495"/>
    <mergeCell ref="B496:C496"/>
    <mergeCell ref="G496:H496"/>
    <mergeCell ref="B491:C491"/>
    <mergeCell ref="G491:H491"/>
    <mergeCell ref="B492:C492"/>
    <mergeCell ref="G492:H492"/>
    <mergeCell ref="B493:C493"/>
    <mergeCell ref="G493:H493"/>
    <mergeCell ref="B506:C506"/>
    <mergeCell ref="G506:H506"/>
    <mergeCell ref="B507:C507"/>
    <mergeCell ref="G507:H507"/>
    <mergeCell ref="B508:C508"/>
    <mergeCell ref="G508:H508"/>
    <mergeCell ref="B503:C503"/>
    <mergeCell ref="G503:H503"/>
    <mergeCell ref="B504:C504"/>
    <mergeCell ref="G504:H504"/>
    <mergeCell ref="B505:C505"/>
    <mergeCell ref="G505:H505"/>
    <mergeCell ref="B500:C500"/>
    <mergeCell ref="G500:H500"/>
    <mergeCell ref="B501:C501"/>
    <mergeCell ref="G501:H501"/>
    <mergeCell ref="B502:C502"/>
    <mergeCell ref="G502:H502"/>
    <mergeCell ref="B515:C515"/>
    <mergeCell ref="G515:H515"/>
    <mergeCell ref="B516:C516"/>
    <mergeCell ref="G516:H516"/>
    <mergeCell ref="B517:C517"/>
    <mergeCell ref="G517:H517"/>
    <mergeCell ref="B512:C512"/>
    <mergeCell ref="G512:H512"/>
    <mergeCell ref="B513:C513"/>
    <mergeCell ref="G513:H513"/>
    <mergeCell ref="B514:C514"/>
    <mergeCell ref="G514:H514"/>
    <mergeCell ref="B509:C509"/>
    <mergeCell ref="G509:H509"/>
    <mergeCell ref="B510:C510"/>
    <mergeCell ref="G510:H510"/>
    <mergeCell ref="B511:C511"/>
    <mergeCell ref="G511:H511"/>
    <mergeCell ref="B524:C524"/>
    <mergeCell ref="G524:H524"/>
    <mergeCell ref="B525:C525"/>
    <mergeCell ref="G525:H525"/>
    <mergeCell ref="A526:E526"/>
    <mergeCell ref="G526:H526"/>
    <mergeCell ref="B521:C521"/>
    <mergeCell ref="G521:H521"/>
    <mergeCell ref="B522:C522"/>
    <mergeCell ref="G522:H522"/>
    <mergeCell ref="B523:C523"/>
    <mergeCell ref="G523:H523"/>
    <mergeCell ref="B518:C518"/>
    <mergeCell ref="G518:H518"/>
    <mergeCell ref="B519:C519"/>
    <mergeCell ref="G519:H519"/>
    <mergeCell ref="B520:C520"/>
    <mergeCell ref="G520:H520"/>
  </mergeCells>
  <pageMargins left="0.39370078740157483" right="0.39370078740157483" top="0.39370078740157483" bottom="0.39370078740157483" header="0" footer="0"/>
  <pageSetup paperSize="9" orientation="portrait" horizontalDpi="300" verticalDpi="30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28" zoomScaleNormal="100" zoomScaleSheetLayoutView="75" workbookViewId="0">
      <selection activeCell="B32" sqref="B32:G32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1"/>
      <c r="B1" s="1"/>
      <c r="C1" s="1"/>
      <c r="D1" s="183"/>
      <c r="E1" s="276" t="s">
        <v>74</v>
      </c>
      <c r="F1" s="276"/>
      <c r="G1" s="276"/>
    </row>
    <row r="2" spans="1:7" x14ac:dyDescent="0.25">
      <c r="A2" s="1"/>
      <c r="B2" s="1"/>
      <c r="C2" s="1"/>
      <c r="D2" s="184"/>
      <c r="E2" s="236" t="s">
        <v>72</v>
      </c>
      <c r="F2" s="236"/>
      <c r="G2" s="237"/>
    </row>
    <row r="3" spans="1:7" ht="26.25" customHeight="1" x14ac:dyDescent="0.25">
      <c r="A3" s="1"/>
      <c r="B3" s="1"/>
      <c r="C3" s="1"/>
      <c r="D3" s="185"/>
      <c r="E3" s="277" t="s">
        <v>73</v>
      </c>
      <c r="F3" s="277"/>
      <c r="G3" s="277"/>
    </row>
    <row r="4" spans="1:7" ht="27.75" customHeight="1" x14ac:dyDescent="0.25">
      <c r="A4" s="1"/>
      <c r="B4" s="1"/>
      <c r="C4" s="1"/>
      <c r="D4" s="3"/>
      <c r="E4" s="2"/>
      <c r="F4" s="2"/>
    </row>
    <row r="5" spans="1:7" ht="15.75" x14ac:dyDescent="0.25">
      <c r="A5" s="278" t="s">
        <v>0</v>
      </c>
      <c r="B5" s="278"/>
      <c r="C5" s="278"/>
      <c r="D5" s="278"/>
      <c r="E5" s="278"/>
      <c r="F5" s="278"/>
      <c r="G5" s="278"/>
    </row>
    <row r="6" spans="1:7" ht="39.75" customHeight="1" x14ac:dyDescent="0.25">
      <c r="A6" s="279" t="s">
        <v>1</v>
      </c>
      <c r="B6" s="279"/>
      <c r="C6" s="279"/>
      <c r="D6" s="279"/>
      <c r="E6" s="279"/>
      <c r="F6" s="279"/>
      <c r="G6" s="279"/>
    </row>
    <row r="7" spans="1:7" ht="37.5" customHeight="1" x14ac:dyDescent="0.25">
      <c r="A7" s="4" t="s">
        <v>2</v>
      </c>
      <c r="B7" s="4" t="s">
        <v>3</v>
      </c>
      <c r="C7" s="5" t="s">
        <v>4</v>
      </c>
      <c r="D7" s="6" t="s">
        <v>5</v>
      </c>
      <c r="E7" s="152" t="s">
        <v>6</v>
      </c>
      <c r="F7" s="181" t="s">
        <v>70</v>
      </c>
      <c r="G7" s="182" t="s">
        <v>71</v>
      </c>
    </row>
    <row r="8" spans="1:7" s="8" customFormat="1" ht="32.25" customHeight="1" thickBot="1" x14ac:dyDescent="0.3">
      <c r="A8" s="7" t="s">
        <v>7</v>
      </c>
      <c r="B8" s="288" t="s">
        <v>8</v>
      </c>
      <c r="C8" s="288"/>
      <c r="D8" s="288"/>
      <c r="E8" s="153">
        <f>E9+E17+E36</f>
        <v>4155140.69</v>
      </c>
      <c r="F8" s="153">
        <f t="shared" ref="F8:G8" si="0">F9+F17+F36</f>
        <v>0</v>
      </c>
      <c r="G8" s="175">
        <f t="shared" si="0"/>
        <v>4155140.69</v>
      </c>
    </row>
    <row r="9" spans="1:7" ht="25.5" customHeight="1" x14ac:dyDescent="0.25">
      <c r="A9" s="9" t="s">
        <v>9</v>
      </c>
      <c r="B9" s="298" t="s">
        <v>10</v>
      </c>
      <c r="C9" s="298"/>
      <c r="D9" s="298"/>
      <c r="E9" s="154">
        <f>E10</f>
        <v>2516303</v>
      </c>
      <c r="F9" s="154">
        <f t="shared" ref="F9:G9" si="1">F10</f>
        <v>0</v>
      </c>
      <c r="G9" s="176">
        <f t="shared" si="1"/>
        <v>2516303</v>
      </c>
    </row>
    <row r="10" spans="1:7" s="14" customFormat="1" ht="12" x14ac:dyDescent="0.25">
      <c r="A10" s="10">
        <v>921</v>
      </c>
      <c r="B10" s="11"/>
      <c r="C10" s="12"/>
      <c r="D10" s="13" t="s">
        <v>11</v>
      </c>
      <c r="E10" s="196">
        <f>E11+E13+E15</f>
        <v>2516303</v>
      </c>
      <c r="F10" s="196">
        <f t="shared" ref="F10:G10" si="2">F11+F13+F15</f>
        <v>0</v>
      </c>
      <c r="G10" s="197">
        <f t="shared" si="2"/>
        <v>2516303</v>
      </c>
    </row>
    <row r="11" spans="1:7" s="14" customFormat="1" ht="12" x14ac:dyDescent="0.25">
      <c r="A11" s="299"/>
      <c r="B11" s="15">
        <v>92109</v>
      </c>
      <c r="C11" s="16"/>
      <c r="D11" s="17" t="s">
        <v>12</v>
      </c>
      <c r="E11" s="198">
        <f>E12</f>
        <v>1524971</v>
      </c>
      <c r="F11" s="198">
        <f t="shared" ref="F11:G11" si="3">F12</f>
        <v>0</v>
      </c>
      <c r="G11" s="199">
        <f t="shared" si="3"/>
        <v>1524971</v>
      </c>
    </row>
    <row r="12" spans="1:7" s="14" customFormat="1" ht="24" x14ac:dyDescent="0.25">
      <c r="A12" s="300"/>
      <c r="B12" s="18"/>
      <c r="C12" s="19">
        <v>2480</v>
      </c>
      <c r="D12" s="20" t="s">
        <v>13</v>
      </c>
      <c r="E12" s="200">
        <v>1524971</v>
      </c>
      <c r="F12" s="193"/>
      <c r="G12" s="193">
        <f>E12+F12</f>
        <v>1524971</v>
      </c>
    </row>
    <row r="13" spans="1:7" s="14" customFormat="1" ht="12" x14ac:dyDescent="0.25">
      <c r="A13" s="300"/>
      <c r="B13" s="15">
        <v>92116</v>
      </c>
      <c r="C13" s="16"/>
      <c r="D13" s="17" t="s">
        <v>14</v>
      </c>
      <c r="E13" s="198">
        <f>E14</f>
        <v>371742</v>
      </c>
      <c r="F13" s="198">
        <f t="shared" ref="F13:G13" si="4">F14</f>
        <v>0</v>
      </c>
      <c r="G13" s="199">
        <f t="shared" si="4"/>
        <v>371742</v>
      </c>
    </row>
    <row r="14" spans="1:7" s="14" customFormat="1" ht="24" x14ac:dyDescent="0.25">
      <c r="A14" s="300"/>
      <c r="B14" s="18"/>
      <c r="C14" s="19">
        <v>2480</v>
      </c>
      <c r="D14" s="20" t="s">
        <v>13</v>
      </c>
      <c r="E14" s="200">
        <v>371742</v>
      </c>
      <c r="F14" s="193"/>
      <c r="G14" s="193">
        <f>E14+F14</f>
        <v>371742</v>
      </c>
    </row>
    <row r="15" spans="1:7" s="14" customFormat="1" ht="12" x14ac:dyDescent="0.25">
      <c r="A15" s="300"/>
      <c r="B15" s="15">
        <v>92118</v>
      </c>
      <c r="C15" s="21"/>
      <c r="D15" s="22" t="s">
        <v>15</v>
      </c>
      <c r="E15" s="201">
        <f>E16</f>
        <v>619590</v>
      </c>
      <c r="F15" s="201">
        <f t="shared" ref="F15:G15" si="5">F16</f>
        <v>0</v>
      </c>
      <c r="G15" s="202">
        <f t="shared" si="5"/>
        <v>619590</v>
      </c>
    </row>
    <row r="16" spans="1:7" s="14" customFormat="1" ht="24.75" thickBot="1" x14ac:dyDescent="0.3">
      <c r="A16" s="301"/>
      <c r="B16" s="18"/>
      <c r="C16" s="73">
        <v>2480</v>
      </c>
      <c r="D16" s="74" t="s">
        <v>13</v>
      </c>
      <c r="E16" s="203">
        <v>619590</v>
      </c>
      <c r="F16" s="204"/>
      <c r="G16" s="204">
        <f>E16+F16</f>
        <v>619590</v>
      </c>
    </row>
    <row r="17" spans="1:7" ht="27.75" customHeight="1" x14ac:dyDescent="0.25">
      <c r="A17" s="23" t="s">
        <v>16</v>
      </c>
      <c r="B17" s="302" t="s">
        <v>17</v>
      </c>
      <c r="C17" s="302"/>
      <c r="D17" s="302"/>
      <c r="E17" s="186">
        <f>E18+E21+E28+E31</f>
        <v>1038250</v>
      </c>
      <c r="F17" s="186">
        <f t="shared" ref="F17:G17" si="6">F18+F21+F28+F31</f>
        <v>0</v>
      </c>
      <c r="G17" s="187">
        <f t="shared" si="6"/>
        <v>1038250</v>
      </c>
    </row>
    <row r="18" spans="1:7" x14ac:dyDescent="0.25">
      <c r="A18" s="24">
        <v>600</v>
      </c>
      <c r="B18" s="25"/>
      <c r="C18" s="25"/>
      <c r="D18" s="26" t="s">
        <v>18</v>
      </c>
      <c r="E18" s="155">
        <f>E19</f>
        <v>300000</v>
      </c>
      <c r="F18" s="155">
        <f t="shared" ref="F18:G18" si="7">F19</f>
        <v>0</v>
      </c>
      <c r="G18" s="75">
        <f t="shared" si="7"/>
        <v>300000</v>
      </c>
    </row>
    <row r="19" spans="1:7" x14ac:dyDescent="0.25">
      <c r="A19" s="303"/>
      <c r="B19" s="27">
        <v>60004</v>
      </c>
      <c r="C19" s="27"/>
      <c r="D19" s="27" t="s">
        <v>19</v>
      </c>
      <c r="E19" s="83">
        <f>E20</f>
        <v>300000</v>
      </c>
      <c r="F19" s="83">
        <f t="shared" ref="F19:G19" si="8">F20</f>
        <v>0</v>
      </c>
      <c r="G19" s="177">
        <f t="shared" si="8"/>
        <v>300000</v>
      </c>
    </row>
    <row r="20" spans="1:7" ht="48" x14ac:dyDescent="0.25">
      <c r="A20" s="304"/>
      <c r="B20" s="28"/>
      <c r="C20" s="29">
        <v>2310</v>
      </c>
      <c r="D20" s="30" t="s">
        <v>20</v>
      </c>
      <c r="E20" s="156">
        <v>300000</v>
      </c>
      <c r="F20" s="188"/>
      <c r="G20" s="189">
        <f>E20+F20</f>
        <v>300000</v>
      </c>
    </row>
    <row r="21" spans="1:7" x14ac:dyDescent="0.25">
      <c r="A21" s="24">
        <v>801</v>
      </c>
      <c r="B21" s="26"/>
      <c r="C21" s="26"/>
      <c r="D21" s="31" t="s">
        <v>21</v>
      </c>
      <c r="E21" s="157">
        <f>E24+E26+E22</f>
        <v>563250</v>
      </c>
      <c r="F21" s="157">
        <f t="shared" ref="F21:G21" si="9">F24+F26+F22</f>
        <v>0</v>
      </c>
      <c r="G21" s="178">
        <f t="shared" si="9"/>
        <v>563250</v>
      </c>
    </row>
    <row r="22" spans="1:7" x14ac:dyDescent="0.25">
      <c r="A22" s="32"/>
      <c r="B22" s="33">
        <v>80101</v>
      </c>
      <c r="C22" s="33"/>
      <c r="D22" s="34" t="s">
        <v>22</v>
      </c>
      <c r="E22" s="158">
        <f>E23</f>
        <v>3250</v>
      </c>
      <c r="F22" s="158">
        <f t="shared" ref="F22:G22" si="10">F23</f>
        <v>0</v>
      </c>
      <c r="G22" s="179">
        <f t="shared" si="10"/>
        <v>3250</v>
      </c>
    </row>
    <row r="23" spans="1:7" ht="48" x14ac:dyDescent="0.25">
      <c r="A23" s="32"/>
      <c r="B23" s="35"/>
      <c r="C23" s="29">
        <v>2310</v>
      </c>
      <c r="D23" s="30" t="s">
        <v>20</v>
      </c>
      <c r="E23" s="159">
        <v>3250</v>
      </c>
      <c r="F23" s="190"/>
      <c r="G23" s="189">
        <f>E23+F23</f>
        <v>3250</v>
      </c>
    </row>
    <row r="24" spans="1:7" x14ac:dyDescent="0.25">
      <c r="A24" s="305"/>
      <c r="B24" s="27">
        <v>80104</v>
      </c>
      <c r="C24" s="27"/>
      <c r="D24" s="36" t="s">
        <v>23</v>
      </c>
      <c r="E24" s="160">
        <f>E25</f>
        <v>40000</v>
      </c>
      <c r="F24" s="160">
        <f t="shared" ref="F24:G24" si="11">F25</f>
        <v>0</v>
      </c>
      <c r="G24" s="180">
        <f t="shared" si="11"/>
        <v>40000</v>
      </c>
    </row>
    <row r="25" spans="1:7" ht="48" x14ac:dyDescent="0.25">
      <c r="A25" s="305"/>
      <c r="B25" s="37"/>
      <c r="C25" s="29">
        <v>2310</v>
      </c>
      <c r="D25" s="30" t="s">
        <v>20</v>
      </c>
      <c r="E25" s="156">
        <v>40000</v>
      </c>
      <c r="F25" s="190"/>
      <c r="G25" s="189">
        <f>E25+F25</f>
        <v>40000</v>
      </c>
    </row>
    <row r="26" spans="1:7" s="14" customFormat="1" ht="12" x14ac:dyDescent="0.25">
      <c r="A26" s="305"/>
      <c r="B26" s="15">
        <v>80110</v>
      </c>
      <c r="C26" s="16"/>
      <c r="D26" s="17" t="s">
        <v>24</v>
      </c>
      <c r="E26" s="198">
        <f>E27</f>
        <v>520000</v>
      </c>
      <c r="F26" s="198">
        <f t="shared" ref="F26:G26" si="12">F27</f>
        <v>0</v>
      </c>
      <c r="G26" s="199">
        <f t="shared" si="12"/>
        <v>520000</v>
      </c>
    </row>
    <row r="27" spans="1:7" s="14" customFormat="1" ht="48" x14ac:dyDescent="0.25">
      <c r="A27" s="306"/>
      <c r="B27" s="38"/>
      <c r="C27" s="39">
        <v>2320</v>
      </c>
      <c r="D27" s="30" t="s">
        <v>25</v>
      </c>
      <c r="E27" s="192">
        <v>520000</v>
      </c>
      <c r="F27" s="193"/>
      <c r="G27" s="193">
        <f>E27+F27</f>
        <v>520000</v>
      </c>
    </row>
    <row r="28" spans="1:7" s="14" customFormat="1" ht="12" x14ac:dyDescent="0.25">
      <c r="A28" s="10">
        <v>851</v>
      </c>
      <c r="B28" s="11"/>
      <c r="C28" s="12"/>
      <c r="D28" s="13" t="s">
        <v>26</v>
      </c>
      <c r="E28" s="196">
        <f>E29</f>
        <v>25000</v>
      </c>
      <c r="F28" s="196">
        <f t="shared" ref="F28:G28" si="13">F29</f>
        <v>0</v>
      </c>
      <c r="G28" s="197">
        <f t="shared" si="13"/>
        <v>25000</v>
      </c>
    </row>
    <row r="29" spans="1:7" s="14" customFormat="1" ht="12" x14ac:dyDescent="0.25">
      <c r="A29" s="40"/>
      <c r="B29" s="15">
        <v>85154</v>
      </c>
      <c r="C29" s="16"/>
      <c r="D29" s="17" t="s">
        <v>27</v>
      </c>
      <c r="E29" s="198">
        <f>SUM(E30:E30)</f>
        <v>25000</v>
      </c>
      <c r="F29" s="198">
        <f t="shared" ref="F29:G29" si="14">SUM(F30:F30)</f>
        <v>0</v>
      </c>
      <c r="G29" s="199">
        <f t="shared" si="14"/>
        <v>25000</v>
      </c>
    </row>
    <row r="30" spans="1:7" s="14" customFormat="1" ht="48" x14ac:dyDescent="0.25">
      <c r="A30" s="41"/>
      <c r="B30" s="38"/>
      <c r="C30" s="42">
        <v>2710</v>
      </c>
      <c r="D30" s="43" t="s">
        <v>28</v>
      </c>
      <c r="E30" s="195">
        <v>25000</v>
      </c>
      <c r="F30" s="193"/>
      <c r="G30" s="193">
        <f>E30+F30</f>
        <v>25000</v>
      </c>
    </row>
    <row r="31" spans="1:7" s="14" customFormat="1" ht="24" x14ac:dyDescent="0.25">
      <c r="A31" s="44">
        <v>900</v>
      </c>
      <c r="B31" s="45"/>
      <c r="C31" s="46"/>
      <c r="D31" s="47" t="s">
        <v>29</v>
      </c>
      <c r="E31" s="205">
        <f>E32+E34</f>
        <v>150000</v>
      </c>
      <c r="F31" s="205">
        <f t="shared" ref="F31:G31" si="15">F32+F34</f>
        <v>0</v>
      </c>
      <c r="G31" s="309">
        <f t="shared" si="15"/>
        <v>150000</v>
      </c>
    </row>
    <row r="32" spans="1:7" s="14" customFormat="1" ht="24" x14ac:dyDescent="0.25">
      <c r="A32" s="307"/>
      <c r="B32" s="315">
        <v>90026</v>
      </c>
      <c r="C32" s="316"/>
      <c r="D32" s="317" t="s">
        <v>30</v>
      </c>
      <c r="E32" s="318">
        <f>E33</f>
        <v>30000</v>
      </c>
      <c r="F32" s="318">
        <f t="shared" ref="F32:G32" si="16">F33</f>
        <v>0</v>
      </c>
      <c r="G32" s="319">
        <f t="shared" si="16"/>
        <v>30000</v>
      </c>
    </row>
    <row r="33" spans="1:7" s="14" customFormat="1" ht="48" x14ac:dyDescent="0.25">
      <c r="A33" s="307"/>
      <c r="B33" s="310"/>
      <c r="C33" s="311">
        <v>2320</v>
      </c>
      <c r="D33" s="312" t="s">
        <v>31</v>
      </c>
      <c r="E33" s="313">
        <v>30000</v>
      </c>
      <c r="F33" s="314"/>
      <c r="G33" s="314">
        <f>E33+F33</f>
        <v>30000</v>
      </c>
    </row>
    <row r="34" spans="1:7" s="14" customFormat="1" ht="12" x14ac:dyDescent="0.25">
      <c r="A34" s="307"/>
      <c r="B34" s="49">
        <v>90013</v>
      </c>
      <c r="C34" s="50"/>
      <c r="D34" s="51" t="s">
        <v>32</v>
      </c>
      <c r="E34" s="206">
        <f>E35</f>
        <v>120000</v>
      </c>
      <c r="F34" s="206">
        <f t="shared" ref="F34:G34" si="17">F35</f>
        <v>0</v>
      </c>
      <c r="G34" s="207">
        <f t="shared" si="17"/>
        <v>120000</v>
      </c>
    </row>
    <row r="35" spans="1:7" s="14" customFormat="1" ht="48" x14ac:dyDescent="0.25">
      <c r="A35" s="308"/>
      <c r="B35" s="52"/>
      <c r="C35" s="53">
        <v>2310</v>
      </c>
      <c r="D35" s="54" t="s">
        <v>20</v>
      </c>
      <c r="E35" s="208">
        <v>120000</v>
      </c>
      <c r="F35" s="193"/>
      <c r="G35" s="193">
        <f>E35+F35</f>
        <v>120000</v>
      </c>
    </row>
    <row r="36" spans="1:7" s="14" customFormat="1" ht="22.5" customHeight="1" x14ac:dyDescent="0.25">
      <c r="A36" s="235" t="s">
        <v>33</v>
      </c>
      <c r="B36" s="290" t="s">
        <v>34</v>
      </c>
      <c r="C36" s="290"/>
      <c r="D36" s="291"/>
      <c r="E36" s="209">
        <f>E37+E40</f>
        <v>600587.68999999994</v>
      </c>
      <c r="F36" s="209">
        <f t="shared" ref="F36:G36" si="18">F37+F40</f>
        <v>0</v>
      </c>
      <c r="G36" s="210">
        <f t="shared" si="18"/>
        <v>600587.68999999994</v>
      </c>
    </row>
    <row r="37" spans="1:7" s="14" customFormat="1" ht="12" x14ac:dyDescent="0.25">
      <c r="A37" s="55">
        <v>700</v>
      </c>
      <c r="B37" s="56"/>
      <c r="C37" s="57"/>
      <c r="D37" s="58" t="s">
        <v>35</v>
      </c>
      <c r="E37" s="211">
        <f>E38</f>
        <v>450587.69</v>
      </c>
      <c r="F37" s="211">
        <f t="shared" ref="F37:G37" si="19">F38</f>
        <v>0</v>
      </c>
      <c r="G37" s="212">
        <f t="shared" si="19"/>
        <v>450587.69</v>
      </c>
    </row>
    <row r="38" spans="1:7" s="14" customFormat="1" ht="12" x14ac:dyDescent="0.25">
      <c r="A38" s="292"/>
      <c r="B38" s="59">
        <v>70001</v>
      </c>
      <c r="C38" s="60"/>
      <c r="D38" s="61" t="s">
        <v>36</v>
      </c>
      <c r="E38" s="213">
        <f>E39</f>
        <v>450587.69</v>
      </c>
      <c r="F38" s="213">
        <f t="shared" ref="F38:G38" si="20">F39</f>
        <v>0</v>
      </c>
      <c r="G38" s="214">
        <f t="shared" si="20"/>
        <v>450587.69</v>
      </c>
    </row>
    <row r="39" spans="1:7" s="14" customFormat="1" ht="24" x14ac:dyDescent="0.25">
      <c r="A39" s="293"/>
      <c r="B39" s="62"/>
      <c r="C39" s="63">
        <v>2650</v>
      </c>
      <c r="D39" s="64" t="s">
        <v>37</v>
      </c>
      <c r="E39" s="215">
        <v>450587.69</v>
      </c>
      <c r="F39" s="194"/>
      <c r="G39" s="193">
        <f>E39+F39</f>
        <v>450587.69</v>
      </c>
    </row>
    <row r="40" spans="1:7" s="14" customFormat="1" ht="12" x14ac:dyDescent="0.25">
      <c r="A40" s="10">
        <v>852</v>
      </c>
      <c r="B40" s="11"/>
      <c r="C40" s="12"/>
      <c r="D40" s="13" t="s">
        <v>38</v>
      </c>
      <c r="E40" s="196">
        <f>E41</f>
        <v>150000</v>
      </c>
      <c r="F40" s="196">
        <f t="shared" ref="F40:G40" si="21">F41</f>
        <v>0</v>
      </c>
      <c r="G40" s="197">
        <f t="shared" si="21"/>
        <v>150000</v>
      </c>
    </row>
    <row r="41" spans="1:7" s="14" customFormat="1" ht="12" x14ac:dyDescent="0.25">
      <c r="A41" s="40"/>
      <c r="B41" s="65">
        <v>85232</v>
      </c>
      <c r="C41" s="16"/>
      <c r="D41" s="17" t="s">
        <v>39</v>
      </c>
      <c r="E41" s="198">
        <f>E42</f>
        <v>150000</v>
      </c>
      <c r="F41" s="198">
        <f t="shared" ref="F41:G41" si="22">F42</f>
        <v>0</v>
      </c>
      <c r="G41" s="199">
        <f t="shared" si="22"/>
        <v>150000</v>
      </c>
    </row>
    <row r="42" spans="1:7" s="14" customFormat="1" ht="24" x14ac:dyDescent="0.25">
      <c r="A42" s="52"/>
      <c r="B42" s="38"/>
      <c r="C42" s="39">
        <v>2650</v>
      </c>
      <c r="D42" s="64" t="s">
        <v>37</v>
      </c>
      <c r="E42" s="192">
        <v>150000</v>
      </c>
      <c r="F42" s="193"/>
      <c r="G42" s="193">
        <f>E42+F42</f>
        <v>150000</v>
      </c>
    </row>
    <row r="43" spans="1:7" s="8" customFormat="1" ht="34.5" customHeight="1" thickBot="1" x14ac:dyDescent="0.3">
      <c r="A43" s="7" t="s">
        <v>40</v>
      </c>
      <c r="B43" s="294" t="s">
        <v>41</v>
      </c>
      <c r="C43" s="294"/>
      <c r="D43" s="294"/>
      <c r="E43" s="153">
        <f>E44+E50</f>
        <v>2317192.2199999997</v>
      </c>
      <c r="F43" s="153">
        <f t="shared" ref="F43:G43" si="23">F44+F50</f>
        <v>0</v>
      </c>
      <c r="G43" s="175">
        <f t="shared" si="23"/>
        <v>2317192.2199999997</v>
      </c>
    </row>
    <row r="44" spans="1:7" ht="19.5" customHeight="1" x14ac:dyDescent="0.25">
      <c r="A44" s="66" t="s">
        <v>42</v>
      </c>
      <c r="B44" s="295" t="s">
        <v>10</v>
      </c>
      <c r="C44" s="295"/>
      <c r="D44" s="295"/>
      <c r="E44" s="154">
        <f>E45</f>
        <v>1800000</v>
      </c>
      <c r="F44" s="154">
        <f t="shared" ref="F44:G44" si="24">F45</f>
        <v>0</v>
      </c>
      <c r="G44" s="176">
        <f t="shared" si="24"/>
        <v>1800000</v>
      </c>
    </row>
    <row r="45" spans="1:7" s="14" customFormat="1" ht="12" x14ac:dyDescent="0.25">
      <c r="A45" s="67">
        <v>801</v>
      </c>
      <c r="B45" s="11"/>
      <c r="C45" s="12"/>
      <c r="D45" s="13" t="s">
        <v>21</v>
      </c>
      <c r="E45" s="216">
        <f>E46+E48</f>
        <v>1800000</v>
      </c>
      <c r="F45" s="216">
        <f t="shared" ref="F45:G45" si="25">F46+F48</f>
        <v>0</v>
      </c>
      <c r="G45" s="217">
        <f t="shared" si="25"/>
        <v>1800000</v>
      </c>
    </row>
    <row r="46" spans="1:7" s="14" customFormat="1" ht="12" x14ac:dyDescent="0.25">
      <c r="A46" s="296"/>
      <c r="B46" s="68">
        <v>80104</v>
      </c>
      <c r="C46" s="16"/>
      <c r="D46" s="17" t="s">
        <v>23</v>
      </c>
      <c r="E46" s="198">
        <f>E47</f>
        <v>1560000</v>
      </c>
      <c r="F46" s="198">
        <f t="shared" ref="F46:G46" si="26">F47</f>
        <v>0</v>
      </c>
      <c r="G46" s="199">
        <f t="shared" si="26"/>
        <v>1560000</v>
      </c>
    </row>
    <row r="47" spans="1:7" s="14" customFormat="1" ht="24" x14ac:dyDescent="0.25">
      <c r="A47" s="296"/>
      <c r="B47" s="69"/>
      <c r="C47" s="19">
        <v>2540</v>
      </c>
      <c r="D47" s="20" t="s">
        <v>43</v>
      </c>
      <c r="E47" s="200">
        <v>1560000</v>
      </c>
      <c r="F47" s="193"/>
      <c r="G47" s="193">
        <f>E47+F47</f>
        <v>1560000</v>
      </c>
    </row>
    <row r="48" spans="1:7" s="14" customFormat="1" ht="12" x14ac:dyDescent="0.25">
      <c r="A48" s="296"/>
      <c r="B48" s="68">
        <v>80110</v>
      </c>
      <c r="C48" s="16"/>
      <c r="D48" s="17" t="s">
        <v>24</v>
      </c>
      <c r="E48" s="198">
        <f>E49</f>
        <v>240000</v>
      </c>
      <c r="F48" s="198">
        <f t="shared" ref="F48:G48" si="27">F49</f>
        <v>0</v>
      </c>
      <c r="G48" s="199">
        <f t="shared" si="27"/>
        <v>240000</v>
      </c>
    </row>
    <row r="49" spans="1:7" s="14" customFormat="1" ht="24" x14ac:dyDescent="0.25">
      <c r="A49" s="296"/>
      <c r="B49" s="69"/>
      <c r="C49" s="19">
        <v>2540</v>
      </c>
      <c r="D49" s="20" t="s">
        <v>43</v>
      </c>
      <c r="E49" s="200">
        <v>240000</v>
      </c>
      <c r="F49" s="193"/>
      <c r="G49" s="193">
        <f>E49+F49</f>
        <v>240000</v>
      </c>
    </row>
    <row r="50" spans="1:7" ht="20.25" customHeight="1" x14ac:dyDescent="0.25">
      <c r="A50" s="70" t="s">
        <v>16</v>
      </c>
      <c r="B50" s="297" t="s">
        <v>44</v>
      </c>
      <c r="C50" s="297"/>
      <c r="D50" s="297"/>
      <c r="E50" s="161">
        <f>E51+E54+E64+E72+E77+E59+E69</f>
        <v>517192.22</v>
      </c>
      <c r="F50" s="167"/>
      <c r="G50" s="218">
        <f>E50+F50</f>
        <v>517192.22</v>
      </c>
    </row>
    <row r="51" spans="1:7" s="14" customFormat="1" ht="12" x14ac:dyDescent="0.25">
      <c r="A51" s="71" t="s">
        <v>45</v>
      </c>
      <c r="B51" s="11"/>
      <c r="C51" s="12"/>
      <c r="D51" s="13" t="s">
        <v>46</v>
      </c>
      <c r="E51" s="196">
        <f>E52</f>
        <v>20000</v>
      </c>
      <c r="F51" s="196">
        <f t="shared" ref="F51:G51" si="28">F52</f>
        <v>0</v>
      </c>
      <c r="G51" s="197">
        <f t="shared" si="28"/>
        <v>20000</v>
      </c>
    </row>
    <row r="52" spans="1:7" s="14" customFormat="1" ht="12" x14ac:dyDescent="0.25">
      <c r="A52" s="280"/>
      <c r="B52" s="72" t="s">
        <v>47</v>
      </c>
      <c r="C52" s="16"/>
      <c r="D52" s="17" t="s">
        <v>48</v>
      </c>
      <c r="E52" s="198">
        <f>E53</f>
        <v>20000</v>
      </c>
      <c r="F52" s="198">
        <f t="shared" ref="F52:G52" si="29">F53</f>
        <v>0</v>
      </c>
      <c r="G52" s="199">
        <f t="shared" si="29"/>
        <v>20000</v>
      </c>
    </row>
    <row r="53" spans="1:7" s="14" customFormat="1" ht="60" x14ac:dyDescent="0.25">
      <c r="A53" s="281"/>
      <c r="B53" s="41"/>
      <c r="C53" s="73">
        <v>2830</v>
      </c>
      <c r="D53" s="74" t="s">
        <v>49</v>
      </c>
      <c r="E53" s="203">
        <v>20000</v>
      </c>
      <c r="F53" s="193"/>
      <c r="G53" s="193">
        <f>E53+F53</f>
        <v>20000</v>
      </c>
    </row>
    <row r="54" spans="1:7" ht="24" x14ac:dyDescent="0.25">
      <c r="A54" s="26">
        <v>754</v>
      </c>
      <c r="B54" s="26"/>
      <c r="C54" s="26"/>
      <c r="D54" s="26" t="s">
        <v>50</v>
      </c>
      <c r="E54" s="155">
        <f>E55+E57</f>
        <v>90000</v>
      </c>
      <c r="F54" s="155">
        <f t="shared" ref="F54:G54" si="30">F55+F57</f>
        <v>0</v>
      </c>
      <c r="G54" s="75">
        <f t="shared" si="30"/>
        <v>90000</v>
      </c>
    </row>
    <row r="55" spans="1:7" x14ac:dyDescent="0.25">
      <c r="A55" s="282"/>
      <c r="B55" s="76">
        <v>75412</v>
      </c>
      <c r="C55" s="76"/>
      <c r="D55" s="77" t="s">
        <v>51</v>
      </c>
      <c r="E55" s="160">
        <f>E56</f>
        <v>30000</v>
      </c>
      <c r="F55" s="160">
        <f t="shared" ref="F55:G55" si="31">F56</f>
        <v>0</v>
      </c>
      <c r="G55" s="180">
        <f t="shared" si="31"/>
        <v>30000</v>
      </c>
    </row>
    <row r="56" spans="1:7" ht="36" x14ac:dyDescent="0.25">
      <c r="A56" s="282"/>
      <c r="B56" s="78"/>
      <c r="C56" s="79">
        <v>2820</v>
      </c>
      <c r="D56" s="80" t="s">
        <v>52</v>
      </c>
      <c r="E56" s="162">
        <v>30000</v>
      </c>
      <c r="F56" s="189"/>
      <c r="G56" s="189">
        <f>E56+F56</f>
        <v>30000</v>
      </c>
    </row>
    <row r="57" spans="1:7" x14ac:dyDescent="0.25">
      <c r="A57" s="282"/>
      <c r="B57" s="27">
        <v>75415</v>
      </c>
      <c r="C57" s="59"/>
      <c r="D57" s="82" t="s">
        <v>53</v>
      </c>
      <c r="E57" s="163">
        <f>E58</f>
        <v>60000</v>
      </c>
      <c r="F57" s="163">
        <f t="shared" ref="F57:G57" si="32">F58</f>
        <v>0</v>
      </c>
      <c r="G57" s="83">
        <f t="shared" si="32"/>
        <v>60000</v>
      </c>
    </row>
    <row r="58" spans="1:7" ht="72" x14ac:dyDescent="0.25">
      <c r="A58" s="282"/>
      <c r="B58" s="78"/>
      <c r="C58" s="79">
        <v>2360</v>
      </c>
      <c r="D58" s="74" t="s">
        <v>54</v>
      </c>
      <c r="E58" s="164">
        <v>60000</v>
      </c>
      <c r="F58" s="189"/>
      <c r="G58" s="189">
        <f>E58+F58</f>
        <v>60000</v>
      </c>
    </row>
    <row r="59" spans="1:7" x14ac:dyDescent="0.25">
      <c r="A59" s="84">
        <v>801</v>
      </c>
      <c r="B59" s="26"/>
      <c r="C59" s="85"/>
      <c r="D59" s="58" t="s">
        <v>21</v>
      </c>
      <c r="E59" s="155">
        <f>E60</f>
        <v>34192.22</v>
      </c>
      <c r="F59" s="155">
        <f t="shared" ref="F59:G59" si="33">F60</f>
        <v>0</v>
      </c>
      <c r="G59" s="75">
        <f t="shared" si="33"/>
        <v>34192.22</v>
      </c>
    </row>
    <row r="60" spans="1:7" x14ac:dyDescent="0.25">
      <c r="A60" s="86"/>
      <c r="B60" s="87">
        <v>80195</v>
      </c>
      <c r="C60" s="59"/>
      <c r="D60" s="82" t="s">
        <v>55</v>
      </c>
      <c r="E60" s="163">
        <f>E61+E62+E63</f>
        <v>34192.22</v>
      </c>
      <c r="F60" s="163">
        <f t="shared" ref="F60:G60" si="34">F61+F62+F63</f>
        <v>0</v>
      </c>
      <c r="G60" s="83">
        <f t="shared" si="34"/>
        <v>34192.22</v>
      </c>
    </row>
    <row r="61" spans="1:7" ht="96" x14ac:dyDescent="0.25">
      <c r="A61" s="88"/>
      <c r="B61" s="89"/>
      <c r="C61" s="90">
        <v>2007</v>
      </c>
      <c r="D61" s="64" t="s">
        <v>56</v>
      </c>
      <c r="E61" s="165">
        <v>6883.97</v>
      </c>
      <c r="F61" s="189">
        <v>5.18</v>
      </c>
      <c r="G61" s="189">
        <f>E61+F61</f>
        <v>6889.1500000000005</v>
      </c>
    </row>
    <row r="62" spans="1:7" ht="96" x14ac:dyDescent="0.25">
      <c r="A62" s="88"/>
      <c r="B62" s="89"/>
      <c r="C62" s="90">
        <v>2009</v>
      </c>
      <c r="D62" s="64" t="s">
        <v>56</v>
      </c>
      <c r="E62" s="165">
        <v>808.25</v>
      </c>
      <c r="F62" s="189">
        <v>-5.18</v>
      </c>
      <c r="G62" s="189">
        <f>E62+F62</f>
        <v>803.07</v>
      </c>
    </row>
    <row r="63" spans="1:7" ht="72" x14ac:dyDescent="0.25">
      <c r="A63" s="91"/>
      <c r="B63" s="92"/>
      <c r="C63" s="90">
        <v>2360</v>
      </c>
      <c r="D63" s="64" t="s">
        <v>54</v>
      </c>
      <c r="E63" s="165">
        <v>26500</v>
      </c>
      <c r="F63" s="189"/>
      <c r="G63" s="189">
        <f>E63+F63</f>
        <v>26500</v>
      </c>
    </row>
    <row r="64" spans="1:7" s="14" customFormat="1" ht="12" x14ac:dyDescent="0.25">
      <c r="A64" s="93">
        <v>851</v>
      </c>
      <c r="B64" s="94"/>
      <c r="C64" s="95"/>
      <c r="D64" s="96" t="s">
        <v>26</v>
      </c>
      <c r="E64" s="216">
        <f>E65+E67</f>
        <v>50000</v>
      </c>
      <c r="F64" s="216">
        <f t="shared" ref="F64:G64" si="35">F65+F67</f>
        <v>0</v>
      </c>
      <c r="G64" s="217">
        <f t="shared" si="35"/>
        <v>50000</v>
      </c>
    </row>
    <row r="65" spans="1:7" s="14" customFormat="1" ht="12" x14ac:dyDescent="0.25">
      <c r="A65" s="97"/>
      <c r="B65" s="98">
        <v>85154</v>
      </c>
      <c r="C65" s="16"/>
      <c r="D65" s="17" t="s">
        <v>27</v>
      </c>
      <c r="E65" s="198">
        <f>E66</f>
        <v>40000</v>
      </c>
      <c r="F65" s="198">
        <f t="shared" ref="F65:G65" si="36">F66</f>
        <v>0</v>
      </c>
      <c r="G65" s="199">
        <f t="shared" si="36"/>
        <v>40000</v>
      </c>
    </row>
    <row r="66" spans="1:7" s="14" customFormat="1" ht="72" x14ac:dyDescent="0.25">
      <c r="A66" s="99"/>
      <c r="B66" s="41"/>
      <c r="C66" s="73">
        <v>2360</v>
      </c>
      <c r="D66" s="74" t="s">
        <v>54</v>
      </c>
      <c r="E66" s="203">
        <v>40000</v>
      </c>
      <c r="F66" s="193"/>
      <c r="G66" s="193">
        <f>E66+F66</f>
        <v>40000</v>
      </c>
    </row>
    <row r="67" spans="1:7" s="14" customFormat="1" ht="12" x14ac:dyDescent="0.25">
      <c r="A67" s="100"/>
      <c r="B67" s="59">
        <v>85195</v>
      </c>
      <c r="C67" s="60"/>
      <c r="D67" s="82" t="s">
        <v>55</v>
      </c>
      <c r="E67" s="213">
        <f>E68</f>
        <v>10000</v>
      </c>
      <c r="F67" s="213">
        <f t="shared" ref="F67:G67" si="37">F68</f>
        <v>0</v>
      </c>
      <c r="G67" s="214">
        <f t="shared" si="37"/>
        <v>10000</v>
      </c>
    </row>
    <row r="68" spans="1:7" s="14" customFormat="1" ht="72" x14ac:dyDescent="0.25">
      <c r="A68" s="100"/>
      <c r="B68" s="101"/>
      <c r="C68" s="73">
        <v>2360</v>
      </c>
      <c r="D68" s="74" t="s">
        <v>54</v>
      </c>
      <c r="E68" s="219">
        <v>10000</v>
      </c>
      <c r="F68" s="193"/>
      <c r="G68" s="193">
        <f>E68+F68</f>
        <v>10000</v>
      </c>
    </row>
    <row r="69" spans="1:7" s="14" customFormat="1" ht="24" x14ac:dyDescent="0.25">
      <c r="A69" s="85">
        <v>853</v>
      </c>
      <c r="B69" s="102"/>
      <c r="C69" s="103"/>
      <c r="D69" s="58" t="s">
        <v>57</v>
      </c>
      <c r="E69" s="220">
        <f>E70</f>
        <v>14000</v>
      </c>
      <c r="F69" s="220">
        <f t="shared" ref="F69:G69" si="38">F70</f>
        <v>0</v>
      </c>
      <c r="G69" s="221">
        <f t="shared" si="38"/>
        <v>14000</v>
      </c>
    </row>
    <row r="70" spans="1:7" s="14" customFormat="1" ht="12" x14ac:dyDescent="0.25">
      <c r="A70" s="283"/>
      <c r="B70" s="59">
        <v>85395</v>
      </c>
      <c r="C70" s="60"/>
      <c r="D70" s="82" t="s">
        <v>55</v>
      </c>
      <c r="E70" s="213">
        <f>E71</f>
        <v>14000</v>
      </c>
      <c r="F70" s="213">
        <f t="shared" ref="F70:G70" si="39">F71</f>
        <v>0</v>
      </c>
      <c r="G70" s="214">
        <f t="shared" si="39"/>
        <v>14000</v>
      </c>
    </row>
    <row r="71" spans="1:7" s="14" customFormat="1" ht="72" x14ac:dyDescent="0.25">
      <c r="A71" s="284"/>
      <c r="B71" s="101"/>
      <c r="C71" s="73">
        <v>2360</v>
      </c>
      <c r="D71" s="74" t="s">
        <v>54</v>
      </c>
      <c r="E71" s="219">
        <v>14000</v>
      </c>
      <c r="F71" s="193"/>
      <c r="G71" s="193">
        <f>E71+F71</f>
        <v>14000</v>
      </c>
    </row>
    <row r="72" spans="1:7" s="14" customFormat="1" ht="24" x14ac:dyDescent="0.25">
      <c r="A72" s="104">
        <v>921</v>
      </c>
      <c r="B72" s="104"/>
      <c r="C72" s="105"/>
      <c r="D72" s="106" t="s">
        <v>11</v>
      </c>
      <c r="E72" s="222">
        <f>E75+E73</f>
        <v>109000</v>
      </c>
      <c r="F72" s="222">
        <f t="shared" ref="F72:G72" si="40">F75+F73</f>
        <v>0</v>
      </c>
      <c r="G72" s="223">
        <f t="shared" si="40"/>
        <v>109000</v>
      </c>
    </row>
    <row r="73" spans="1:7" s="14" customFormat="1" ht="12" x14ac:dyDescent="0.25">
      <c r="A73" s="107"/>
      <c r="B73" s="108">
        <v>92105</v>
      </c>
      <c r="C73" s="109"/>
      <c r="D73" s="110" t="s">
        <v>58</v>
      </c>
      <c r="E73" s="224">
        <f>E74</f>
        <v>9000</v>
      </c>
      <c r="F73" s="224">
        <f t="shared" ref="F73:G73" si="41">F74</f>
        <v>0</v>
      </c>
      <c r="G73" s="225">
        <f t="shared" si="41"/>
        <v>9000</v>
      </c>
    </row>
    <row r="74" spans="1:7" s="14" customFormat="1" ht="72" x14ac:dyDescent="0.25">
      <c r="A74" s="111"/>
      <c r="B74" s="112"/>
      <c r="C74" s="19">
        <v>2360</v>
      </c>
      <c r="D74" s="20" t="s">
        <v>54</v>
      </c>
      <c r="E74" s="226">
        <v>9000</v>
      </c>
      <c r="F74" s="194"/>
      <c r="G74" s="193">
        <f>E74+F74</f>
        <v>9000</v>
      </c>
    </row>
    <row r="75" spans="1:7" s="14" customFormat="1" ht="12" x14ac:dyDescent="0.25">
      <c r="A75" s="111"/>
      <c r="B75" s="113">
        <v>92120</v>
      </c>
      <c r="C75" s="114"/>
      <c r="D75" s="115" t="s">
        <v>59</v>
      </c>
      <c r="E75" s="224">
        <f>E76</f>
        <v>100000</v>
      </c>
      <c r="F75" s="224">
        <f t="shared" ref="F75:G75" si="42">F76</f>
        <v>0</v>
      </c>
      <c r="G75" s="225">
        <f t="shared" si="42"/>
        <v>100000</v>
      </c>
    </row>
    <row r="76" spans="1:7" s="14" customFormat="1" ht="60" x14ac:dyDescent="0.25">
      <c r="A76" s="116"/>
      <c r="B76" s="41"/>
      <c r="C76" s="117">
        <v>2720</v>
      </c>
      <c r="D76" s="118" t="s">
        <v>60</v>
      </c>
      <c r="E76" s="227">
        <v>100000</v>
      </c>
      <c r="F76" s="193"/>
      <c r="G76" s="193">
        <f>E76+F76</f>
        <v>100000</v>
      </c>
    </row>
    <row r="77" spans="1:7" s="14" customFormat="1" ht="12" x14ac:dyDescent="0.25">
      <c r="A77" s="10">
        <v>926</v>
      </c>
      <c r="B77" s="119"/>
      <c r="C77" s="120"/>
      <c r="D77" s="121" t="s">
        <v>61</v>
      </c>
      <c r="E77" s="228">
        <f>E78</f>
        <v>200000</v>
      </c>
      <c r="F77" s="228">
        <f t="shared" ref="F77:G77" si="43">F78</f>
        <v>0</v>
      </c>
      <c r="G77" s="229">
        <f t="shared" si="43"/>
        <v>200000</v>
      </c>
    </row>
    <row r="78" spans="1:7" s="14" customFormat="1" ht="12" x14ac:dyDescent="0.25">
      <c r="A78" s="41"/>
      <c r="B78" s="98">
        <v>92695</v>
      </c>
      <c r="C78" s="122"/>
      <c r="D78" s="48" t="s">
        <v>55</v>
      </c>
      <c r="E78" s="230">
        <f>E79</f>
        <v>200000</v>
      </c>
      <c r="F78" s="230">
        <f t="shared" ref="F78:G78" si="44">F79</f>
        <v>0</v>
      </c>
      <c r="G78" s="231">
        <f t="shared" si="44"/>
        <v>200000</v>
      </c>
    </row>
    <row r="79" spans="1:7" s="14" customFormat="1" ht="72.75" thickBot="1" x14ac:dyDescent="0.3">
      <c r="A79" s="123"/>
      <c r="B79" s="123"/>
      <c r="C79" s="19">
        <v>2360</v>
      </c>
      <c r="D79" s="20" t="s">
        <v>54</v>
      </c>
      <c r="E79" s="200">
        <v>200000</v>
      </c>
      <c r="F79" s="193"/>
      <c r="G79" s="193">
        <f>E79+F79</f>
        <v>200000</v>
      </c>
    </row>
    <row r="80" spans="1:7" ht="18" customHeight="1" thickBot="1" x14ac:dyDescent="0.3">
      <c r="A80" s="285" t="s">
        <v>62</v>
      </c>
      <c r="B80" s="286"/>
      <c r="C80" s="286"/>
      <c r="D80" s="287"/>
      <c r="E80" s="166">
        <f>E43+E8</f>
        <v>6472332.9100000001</v>
      </c>
      <c r="F80" s="166">
        <f t="shared" ref="F80:G80" si="45">F43+F8</f>
        <v>0</v>
      </c>
      <c r="G80" s="233">
        <f t="shared" si="45"/>
        <v>6472332.9100000001</v>
      </c>
    </row>
    <row r="81" spans="1:7" ht="45" customHeight="1" x14ac:dyDescent="0.25">
      <c r="A81" s="124" t="s">
        <v>63</v>
      </c>
      <c r="B81" s="238"/>
      <c r="C81" s="238"/>
      <c r="D81" s="238"/>
      <c r="E81" s="238"/>
      <c r="F81" s="238"/>
      <c r="G81" s="238"/>
    </row>
    <row r="82" spans="1:7" ht="57.75" customHeight="1" thickBot="1" x14ac:dyDescent="0.3">
      <c r="A82" s="4" t="s">
        <v>2</v>
      </c>
      <c r="B82" s="4" t="s">
        <v>3</v>
      </c>
      <c r="C82" s="5" t="s">
        <v>4</v>
      </c>
      <c r="D82" s="6" t="s">
        <v>5</v>
      </c>
      <c r="E82" s="152" t="s">
        <v>6</v>
      </c>
      <c r="F82" s="181" t="s">
        <v>70</v>
      </c>
      <c r="G82" s="182" t="s">
        <v>71</v>
      </c>
    </row>
    <row r="83" spans="1:7" s="8" customFormat="1" ht="25.5" hidden="1" customHeight="1" thickBot="1" x14ac:dyDescent="0.3">
      <c r="A83" s="7" t="s">
        <v>7</v>
      </c>
      <c r="B83" s="288" t="s">
        <v>8</v>
      </c>
      <c r="C83" s="288"/>
      <c r="D83" s="288"/>
      <c r="E83" s="168">
        <f>E84</f>
        <v>0</v>
      </c>
      <c r="F83" s="167"/>
      <c r="G83" s="167"/>
    </row>
    <row r="84" spans="1:7" ht="21" hidden="1" customHeight="1" x14ac:dyDescent="0.25">
      <c r="A84" s="125" t="s">
        <v>42</v>
      </c>
      <c r="B84" s="289" t="s">
        <v>17</v>
      </c>
      <c r="C84" s="289"/>
      <c r="D84" s="289"/>
      <c r="E84" s="169">
        <f>E86</f>
        <v>0</v>
      </c>
      <c r="F84" s="191"/>
      <c r="G84" s="191"/>
    </row>
    <row r="85" spans="1:7" ht="48.75" hidden="1" thickBot="1" x14ac:dyDescent="0.3">
      <c r="A85" s="126"/>
      <c r="B85" s="127"/>
      <c r="C85" s="128">
        <v>6239</v>
      </c>
      <c r="D85" s="129" t="s">
        <v>64</v>
      </c>
      <c r="E85" s="170">
        <v>0</v>
      </c>
      <c r="F85" s="191"/>
      <c r="G85" s="191"/>
    </row>
    <row r="86" spans="1:7" s="14" customFormat="1" ht="12.75" hidden="1" thickBot="1" x14ac:dyDescent="0.3">
      <c r="A86" s="44">
        <v>900</v>
      </c>
      <c r="B86" s="130"/>
      <c r="C86" s="131"/>
      <c r="D86" s="132" t="s">
        <v>29</v>
      </c>
      <c r="E86" s="232">
        <f>E87</f>
        <v>0</v>
      </c>
      <c r="F86" s="194"/>
      <c r="G86" s="194"/>
    </row>
    <row r="87" spans="1:7" s="14" customFormat="1" ht="12.75" hidden="1" thickBot="1" x14ac:dyDescent="0.3">
      <c r="A87" s="133"/>
      <c r="B87" s="134">
        <v>90013</v>
      </c>
      <c r="C87" s="135"/>
      <c r="D87" s="22" t="s">
        <v>32</v>
      </c>
      <c r="E87" s="201">
        <f>E88</f>
        <v>0</v>
      </c>
      <c r="F87" s="194"/>
      <c r="G87" s="194"/>
    </row>
    <row r="88" spans="1:7" s="14" customFormat="1" ht="48.75" hidden="1" thickBot="1" x14ac:dyDescent="0.3">
      <c r="A88" s="136"/>
      <c r="B88" s="101"/>
      <c r="C88" s="137">
        <v>6300</v>
      </c>
      <c r="D88" s="138" t="s">
        <v>20</v>
      </c>
      <c r="E88" s="219"/>
      <c r="F88" s="193"/>
      <c r="G88" s="194"/>
    </row>
    <row r="89" spans="1:7" s="14" customFormat="1" ht="34.5" customHeight="1" thickBot="1" x14ac:dyDescent="0.3">
      <c r="A89" s="139" t="s">
        <v>7</v>
      </c>
      <c r="B89" s="268" t="s">
        <v>41</v>
      </c>
      <c r="C89" s="268"/>
      <c r="D89" s="268"/>
      <c r="E89" s="171">
        <f>E90</f>
        <v>160000</v>
      </c>
      <c r="F89" s="171">
        <f t="shared" ref="F89:G90" si="46">F90</f>
        <v>0</v>
      </c>
      <c r="G89" s="140">
        <f t="shared" si="46"/>
        <v>160000</v>
      </c>
    </row>
    <row r="90" spans="1:7" s="14" customFormat="1" ht="18.75" customHeight="1" x14ac:dyDescent="0.25">
      <c r="A90" s="141" t="s">
        <v>42</v>
      </c>
      <c r="B90" s="269" t="s">
        <v>17</v>
      </c>
      <c r="C90" s="269"/>
      <c r="D90" s="269"/>
      <c r="E90" s="172">
        <f>E91</f>
        <v>160000</v>
      </c>
      <c r="F90" s="172">
        <f t="shared" si="46"/>
        <v>0</v>
      </c>
      <c r="G90" s="142">
        <f>E90+F90</f>
        <v>160000</v>
      </c>
    </row>
    <row r="91" spans="1:7" s="14" customFormat="1" ht="24" x14ac:dyDescent="0.25">
      <c r="A91" s="143">
        <v>900</v>
      </c>
      <c r="B91" s="144"/>
      <c r="C91" s="145"/>
      <c r="D91" s="85" t="s">
        <v>65</v>
      </c>
      <c r="E91" s="211">
        <f>E92+E94</f>
        <v>160000</v>
      </c>
      <c r="F91" s="211">
        <f t="shared" ref="F91:G91" si="47">F92+F94</f>
        <v>0</v>
      </c>
      <c r="G91" s="212">
        <f t="shared" si="47"/>
        <v>160000</v>
      </c>
    </row>
    <row r="92" spans="1:7" s="14" customFormat="1" ht="12" x14ac:dyDescent="0.25">
      <c r="A92" s="146"/>
      <c r="B92" s="147">
        <v>90001</v>
      </c>
      <c r="C92" s="147"/>
      <c r="D92" s="148" t="s">
        <v>66</v>
      </c>
      <c r="E92" s="213">
        <f>E93</f>
        <v>80000</v>
      </c>
      <c r="F92" s="213">
        <f t="shared" ref="F92:G92" si="48">F93</f>
        <v>0</v>
      </c>
      <c r="G92" s="214">
        <f t="shared" si="48"/>
        <v>80000</v>
      </c>
    </row>
    <row r="93" spans="1:7" s="14" customFormat="1" ht="60" x14ac:dyDescent="0.25">
      <c r="A93" s="146"/>
      <c r="B93" s="62"/>
      <c r="C93" s="149">
        <v>6230</v>
      </c>
      <c r="D93" s="150" t="s">
        <v>67</v>
      </c>
      <c r="E93" s="215">
        <v>80000</v>
      </c>
      <c r="F93" s="193"/>
      <c r="G93" s="193">
        <f>E93+F93</f>
        <v>80000</v>
      </c>
    </row>
    <row r="94" spans="1:7" s="14" customFormat="1" ht="24" x14ac:dyDescent="0.25">
      <c r="A94" s="146"/>
      <c r="B94" s="147">
        <v>90005</v>
      </c>
      <c r="C94" s="147"/>
      <c r="D94" s="148" t="s">
        <v>68</v>
      </c>
      <c r="E94" s="213">
        <f>E95</f>
        <v>80000</v>
      </c>
      <c r="F94" s="213">
        <f t="shared" ref="F94:G94" si="49">F95</f>
        <v>0</v>
      </c>
      <c r="G94" s="214">
        <f t="shared" si="49"/>
        <v>80000</v>
      </c>
    </row>
    <row r="95" spans="1:7" s="14" customFormat="1" ht="60" x14ac:dyDescent="0.25">
      <c r="A95" s="146"/>
      <c r="B95" s="62"/>
      <c r="C95" s="149">
        <v>6230</v>
      </c>
      <c r="D95" s="150" t="s">
        <v>67</v>
      </c>
      <c r="E95" s="215">
        <v>80000</v>
      </c>
      <c r="F95" s="193"/>
      <c r="G95" s="193">
        <f>E95+F95</f>
        <v>80000</v>
      </c>
    </row>
    <row r="96" spans="1:7" ht="30" customHeight="1" x14ac:dyDescent="0.25">
      <c r="A96" s="270" t="s">
        <v>62</v>
      </c>
      <c r="B96" s="271"/>
      <c r="C96" s="271"/>
      <c r="D96" s="272"/>
      <c r="E96" s="173">
        <f>E83+E89</f>
        <v>160000</v>
      </c>
      <c r="F96" s="173">
        <f t="shared" ref="F96:G96" si="50">F83+F89</f>
        <v>0</v>
      </c>
      <c r="G96" s="234">
        <f t="shared" si="50"/>
        <v>160000</v>
      </c>
    </row>
    <row r="97" spans="1:7" ht="24" customHeight="1" x14ac:dyDescent="0.25">
      <c r="A97" s="273" t="s">
        <v>69</v>
      </c>
      <c r="B97" s="274"/>
      <c r="C97" s="274"/>
      <c r="D97" s="275"/>
      <c r="E97" s="174">
        <f>E96+E80</f>
        <v>6632332.9100000001</v>
      </c>
      <c r="F97" s="174">
        <f t="shared" ref="F97:G97" si="51">F96+F80</f>
        <v>0</v>
      </c>
      <c r="G97" s="151">
        <f t="shared" si="51"/>
        <v>6632332.9100000001</v>
      </c>
    </row>
    <row r="101" spans="1:7" x14ac:dyDescent="0.25">
      <c r="E101" s="81"/>
    </row>
    <row r="102" spans="1:7" x14ac:dyDescent="0.25">
      <c r="E102" s="81"/>
    </row>
    <row r="103" spans="1:7" x14ac:dyDescent="0.25">
      <c r="E103" s="81"/>
    </row>
    <row r="105" spans="1:7" x14ac:dyDescent="0.25">
      <c r="E105" s="81"/>
    </row>
  </sheetData>
  <sheetProtection selectLockedCells="1" selectUnlockedCells="1"/>
  <mergeCells count="27">
    <mergeCell ref="B8:D8"/>
    <mergeCell ref="B43:D43"/>
    <mergeCell ref="B44:D44"/>
    <mergeCell ref="A46:A49"/>
    <mergeCell ref="B50:D50"/>
    <mergeCell ref="B9:D9"/>
    <mergeCell ref="A11:A16"/>
    <mergeCell ref="B17:D17"/>
    <mergeCell ref="A19:A20"/>
    <mergeCell ref="A24:A27"/>
    <mergeCell ref="A32:A35"/>
    <mergeCell ref="B89:D89"/>
    <mergeCell ref="B90:D90"/>
    <mergeCell ref="A96:D96"/>
    <mergeCell ref="A97:D97"/>
    <mergeCell ref="E1:G1"/>
    <mergeCell ref="E3:G3"/>
    <mergeCell ref="A5:G5"/>
    <mergeCell ref="A6:G6"/>
    <mergeCell ref="A52:A53"/>
    <mergeCell ref="A55:A58"/>
    <mergeCell ref="A70:A71"/>
    <mergeCell ref="A80:D80"/>
    <mergeCell ref="B83:D83"/>
    <mergeCell ref="B84:D84"/>
    <mergeCell ref="B36:D36"/>
    <mergeCell ref="A38:A39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Zał. nr 1</vt:lpstr>
      <vt:lpstr>zał nr 2</vt:lpstr>
      <vt:lpstr>'zał nr 2'!Tytuły_wydruku</vt:lpstr>
      <vt:lpstr>'Zał. nr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2019-01-10T09:38:04Z</cp:lastPrinted>
  <dcterms:created xsi:type="dcterms:W3CDTF">2019-01-10T07:11:51Z</dcterms:created>
  <dcterms:modified xsi:type="dcterms:W3CDTF">2019-01-10T09:39:34Z</dcterms:modified>
</cp:coreProperties>
</file>