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11295" activeTab="1"/>
  </bookViews>
  <sheets>
    <sheet name="Zał. nr 1" sheetId="4" r:id="rId1"/>
    <sheet name="Zał. nr 2" sheetId="5" r:id="rId2"/>
    <sheet name="Zał. nr 3" sheetId="2" r:id="rId3"/>
    <sheet name="Zał. nr 4" sheetId="3" r:id="rId4"/>
    <sheet name="zał nr 5" sheetId="1" r:id="rId5"/>
  </sheets>
  <definedNames>
    <definedName name="Excel_BuiltIn_Print_Titles_2" localSheetId="2">#REF!</definedName>
    <definedName name="Excel_BuiltIn_Print_Titles_2" localSheetId="3">#REF!</definedName>
    <definedName name="Excel_BuiltIn_Print_Titles_2">#REF!</definedName>
    <definedName name="Excel_BuiltIn_Print_Titles_2_1" localSheetId="2">#REF!</definedName>
    <definedName name="Excel_BuiltIn_Print_Titles_2_1" localSheetId="3">#REF!</definedName>
    <definedName name="Excel_BuiltIn_Print_Titles_2_1">#REF!</definedName>
    <definedName name="Excel_BuiltIn_Print_Titles_2_1_1" localSheetId="2">#REF!</definedName>
    <definedName name="Excel_BuiltIn_Print_Titles_2_1_1" localSheetId="3">#REF!</definedName>
    <definedName name="Excel_BuiltIn_Print_Titles_2_1_1">#REF!</definedName>
    <definedName name="Excel_BuiltIn_Print_Titles_3_1" localSheetId="2">#REF!</definedName>
    <definedName name="Excel_BuiltIn_Print_Titles_3_1" localSheetId="3">#REF!</definedName>
    <definedName name="Excel_BuiltIn_Print_Titles_3_1">#REF!</definedName>
    <definedName name="Excel_BuiltIn_Print_Titles_3_1_1" localSheetId="2">#REF!</definedName>
    <definedName name="Excel_BuiltIn_Print_Titles_3_1_1" localSheetId="3">#REF!</definedName>
    <definedName name="Excel_BuiltIn_Print_Titles_3_1_1">#REF!</definedName>
    <definedName name="Excel_BuiltIn_Print_Titles_5" localSheetId="2">#REF!</definedName>
    <definedName name="Excel_BuiltIn_Print_Titles_5" localSheetId="3">#REF!</definedName>
    <definedName name="Excel_BuiltIn_Print_Titles_5">#REF!</definedName>
    <definedName name="Excel_BuiltIn_Print_Titles_5_1" localSheetId="2">#REF!</definedName>
    <definedName name="Excel_BuiltIn_Print_Titles_5_1" localSheetId="3">#REF!</definedName>
    <definedName name="Excel_BuiltIn_Print_Titles_5_1">#REF!</definedName>
    <definedName name="Excel_BuiltIn_Print_Titles_6" localSheetId="2">#REF!</definedName>
    <definedName name="Excel_BuiltIn_Print_Titles_6" localSheetId="3">#REF!</definedName>
    <definedName name="Excel_BuiltIn_Print_Titles_6">#REF!</definedName>
    <definedName name="Excel_BuiltIn_Print_Titles_6_1" localSheetId="2">#REF!</definedName>
    <definedName name="Excel_BuiltIn_Print_Titles_6_1" localSheetId="3">#REF!</definedName>
    <definedName name="Excel_BuiltIn_Print_Titles_6_1">#REF!</definedName>
    <definedName name="Excel_BuiltIn_Print_Titles_8" localSheetId="2">#REF!</definedName>
    <definedName name="Excel_BuiltIn_Print_Titles_8" localSheetId="3">#REF!</definedName>
    <definedName name="Excel_BuiltIn_Print_Titles_8">#REF!</definedName>
    <definedName name="Excel_BuiltIn_Print_Titles_8_1" localSheetId="2">#REF!</definedName>
    <definedName name="Excel_BuiltIn_Print_Titles_8_1" localSheetId="3">#REF!</definedName>
    <definedName name="Excel_BuiltIn_Print_Titles_8_1">#REF!</definedName>
    <definedName name="_xlnm.Print_Titles" localSheetId="4">'zał nr 5'!$7:$7</definedName>
    <definedName name="_xlnm.Print_Titles" localSheetId="0">'Zał. nr 1'!$3:$3</definedName>
    <definedName name="_xlnm.Print_Titles" localSheetId="1">'Zał. nr 2'!$3:$3</definedName>
    <definedName name="_xlnm.Print_Titles" localSheetId="3">'Zał. nr 4'!$6:$6</definedName>
    <definedName name="zal.3" localSheetId="2">#REF!</definedName>
    <definedName name="zal.3" localSheetId="3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G30" i="3" l="1"/>
  <c r="H30" i="3"/>
  <c r="I30" i="3"/>
  <c r="K30" i="3"/>
  <c r="F30" i="3"/>
  <c r="I19" i="3"/>
  <c r="F19" i="3" s="1"/>
  <c r="I20" i="3"/>
  <c r="I21" i="3"/>
  <c r="I22" i="3"/>
  <c r="I23" i="3"/>
  <c r="I24" i="3"/>
  <c r="I25" i="3"/>
  <c r="I26" i="3"/>
  <c r="I27" i="3"/>
  <c r="I28" i="3"/>
  <c r="I29" i="3"/>
  <c r="I9" i="3"/>
  <c r="I10" i="3"/>
  <c r="I11" i="3"/>
  <c r="I12" i="3"/>
  <c r="I13" i="3"/>
  <c r="I14" i="3"/>
  <c r="I15" i="3"/>
  <c r="I16" i="3"/>
  <c r="I17" i="3"/>
  <c r="I18" i="3"/>
  <c r="I8" i="3"/>
  <c r="K19" i="3"/>
  <c r="D25" i="2"/>
  <c r="F50" i="1"/>
  <c r="G50" i="1"/>
  <c r="F100" i="1"/>
  <c r="G100" i="1"/>
  <c r="E100" i="1"/>
  <c r="F89" i="1"/>
  <c r="G89" i="1"/>
  <c r="E89" i="1"/>
  <c r="F90" i="1"/>
  <c r="G90" i="1"/>
  <c r="F91" i="1"/>
  <c r="G91" i="1"/>
  <c r="G92" i="1"/>
  <c r="E90" i="1"/>
  <c r="E91" i="1"/>
  <c r="K29" i="3"/>
  <c r="K28" i="3"/>
  <c r="K27" i="3"/>
  <c r="K26" i="3"/>
  <c r="K25" i="3"/>
  <c r="K24" i="3"/>
  <c r="K23" i="3"/>
  <c r="K22" i="3"/>
  <c r="K21" i="3"/>
  <c r="K20" i="3"/>
  <c r="K18" i="3"/>
  <c r="K17" i="3"/>
  <c r="K16" i="3"/>
  <c r="K15" i="3"/>
  <c r="K14" i="3"/>
  <c r="K13" i="3"/>
  <c r="K12" i="3"/>
  <c r="K11" i="3"/>
  <c r="K10" i="3"/>
  <c r="K9" i="3"/>
  <c r="K8" i="3"/>
  <c r="E25" i="2"/>
  <c r="D26" i="2"/>
  <c r="G99" i="1" l="1"/>
  <c r="G98" i="1" s="1"/>
  <c r="F98" i="1"/>
  <c r="E98" i="1"/>
  <c r="G97" i="1"/>
  <c r="G96" i="1" s="1"/>
  <c r="G95" i="1" s="1"/>
  <c r="F96" i="1"/>
  <c r="F95" i="1" s="1"/>
  <c r="F94" i="1" s="1"/>
  <c r="F93" i="1" s="1"/>
  <c r="E96" i="1"/>
  <c r="E95" i="1"/>
  <c r="E94" i="1" s="1"/>
  <c r="E87" i="1"/>
  <c r="E86" i="1"/>
  <c r="E84" i="1" s="1"/>
  <c r="E83" i="1" s="1"/>
  <c r="G79" i="1"/>
  <c r="G78" i="1" s="1"/>
  <c r="G77" i="1" s="1"/>
  <c r="F78" i="1"/>
  <c r="F77" i="1" s="1"/>
  <c r="E78" i="1"/>
  <c r="E77" i="1"/>
  <c r="G76" i="1"/>
  <c r="G75" i="1"/>
  <c r="G72" i="1" s="1"/>
  <c r="F75" i="1"/>
  <c r="E75" i="1"/>
  <c r="E72" i="1" s="1"/>
  <c r="G74" i="1"/>
  <c r="G73" i="1"/>
  <c r="F73" i="1"/>
  <c r="E73" i="1"/>
  <c r="F72" i="1"/>
  <c r="G71" i="1"/>
  <c r="G70" i="1" s="1"/>
  <c r="G69" i="1" s="1"/>
  <c r="F70" i="1"/>
  <c r="F69" i="1" s="1"/>
  <c r="E70" i="1"/>
  <c r="E69" i="1"/>
  <c r="G68" i="1"/>
  <c r="G67" i="1"/>
  <c r="F67" i="1"/>
  <c r="E67" i="1"/>
  <c r="G66" i="1"/>
  <c r="G65" i="1"/>
  <c r="G64" i="1" s="1"/>
  <c r="F65" i="1"/>
  <c r="E65" i="1"/>
  <c r="E64" i="1" s="1"/>
  <c r="F64" i="1"/>
  <c r="G63" i="1"/>
  <c r="G62" i="1"/>
  <c r="G61" i="1"/>
  <c r="F60" i="1"/>
  <c r="F59" i="1" s="1"/>
  <c r="E60" i="1"/>
  <c r="E59" i="1"/>
  <c r="G58" i="1"/>
  <c r="G57" i="1"/>
  <c r="F57" i="1"/>
  <c r="E57" i="1"/>
  <c r="G56" i="1"/>
  <c r="G55" i="1"/>
  <c r="G54" i="1" s="1"/>
  <c r="F55" i="1"/>
  <c r="E55" i="1"/>
  <c r="E54" i="1" s="1"/>
  <c r="F54" i="1"/>
  <c r="G53" i="1"/>
  <c r="G52" i="1" s="1"/>
  <c r="G51" i="1" s="1"/>
  <c r="F52" i="1"/>
  <c r="F51" i="1" s="1"/>
  <c r="E52" i="1"/>
  <c r="E51" i="1"/>
  <c r="G49" i="1"/>
  <c r="G48" i="1"/>
  <c r="F48" i="1"/>
  <c r="E48" i="1"/>
  <c r="G47" i="1"/>
  <c r="G46" i="1"/>
  <c r="G45" i="1" s="1"/>
  <c r="G44" i="1" s="1"/>
  <c r="F46" i="1"/>
  <c r="E46" i="1"/>
  <c r="E45" i="1" s="1"/>
  <c r="E44" i="1" s="1"/>
  <c r="F45" i="1"/>
  <c r="F44" i="1" s="1"/>
  <c r="F43" i="1" s="1"/>
  <c r="G42" i="1"/>
  <c r="G41" i="1" s="1"/>
  <c r="G40" i="1" s="1"/>
  <c r="F41" i="1"/>
  <c r="F40" i="1" s="1"/>
  <c r="E41" i="1"/>
  <c r="E40" i="1"/>
  <c r="G39" i="1"/>
  <c r="G38" i="1"/>
  <c r="G37" i="1" s="1"/>
  <c r="F38" i="1"/>
  <c r="E38" i="1"/>
  <c r="E37" i="1" s="1"/>
  <c r="E36" i="1" s="1"/>
  <c r="F37" i="1"/>
  <c r="F36" i="1" s="1"/>
  <c r="G35" i="1"/>
  <c r="G34" i="1"/>
  <c r="F34" i="1"/>
  <c r="E34" i="1"/>
  <c r="G33" i="1"/>
  <c r="G32" i="1"/>
  <c r="G31" i="1" s="1"/>
  <c r="F32" i="1"/>
  <c r="E32" i="1"/>
  <c r="E31" i="1" s="1"/>
  <c r="F31" i="1"/>
  <c r="G30" i="1"/>
  <c r="G29" i="1" s="1"/>
  <c r="G28" i="1" s="1"/>
  <c r="F29" i="1"/>
  <c r="E29" i="1"/>
  <c r="E28" i="1" s="1"/>
  <c r="F28" i="1"/>
  <c r="G27" i="1"/>
  <c r="G26" i="1"/>
  <c r="F26" i="1"/>
  <c r="E26" i="1"/>
  <c r="G25" i="1"/>
  <c r="G24" i="1"/>
  <c r="G21" i="1" s="1"/>
  <c r="F24" i="1"/>
  <c r="E24" i="1"/>
  <c r="G23" i="1"/>
  <c r="G22" i="1"/>
  <c r="F22" i="1"/>
  <c r="E22" i="1"/>
  <c r="F21" i="1"/>
  <c r="E21" i="1"/>
  <c r="G20" i="1"/>
  <c r="G19" i="1"/>
  <c r="G18" i="1" s="1"/>
  <c r="F19" i="1"/>
  <c r="F18" i="1" s="1"/>
  <c r="F17" i="1" s="1"/>
  <c r="E19" i="1"/>
  <c r="E18" i="1"/>
  <c r="E17" i="1" s="1"/>
  <c r="G16" i="1"/>
  <c r="G15" i="1" s="1"/>
  <c r="F15" i="1"/>
  <c r="E15" i="1"/>
  <c r="G14" i="1"/>
  <c r="G13" i="1" s="1"/>
  <c r="F13" i="1"/>
  <c r="E13" i="1"/>
  <c r="G12" i="1"/>
  <c r="G11" i="1" s="1"/>
  <c r="F11" i="1"/>
  <c r="E11" i="1"/>
  <c r="E10" i="1" s="1"/>
  <c r="E9" i="1" s="1"/>
  <c r="F10" i="1"/>
  <c r="F9" i="1" s="1"/>
  <c r="G60" i="1" l="1"/>
  <c r="G59" i="1" s="1"/>
  <c r="G94" i="1"/>
  <c r="G93" i="1" s="1"/>
  <c r="E93" i="1"/>
  <c r="F8" i="1"/>
  <c r="F80" i="1" s="1"/>
  <c r="F101" i="1" s="1"/>
  <c r="E50" i="1"/>
  <c r="G43" i="1" s="1"/>
  <c r="G10" i="1"/>
  <c r="G9" i="1" s="1"/>
  <c r="E8" i="1"/>
  <c r="G17" i="1"/>
  <c r="G36" i="1"/>
  <c r="G8" i="1" l="1"/>
  <c r="G80" i="1"/>
  <c r="G101" i="1" s="1"/>
  <c r="E43" i="1"/>
  <c r="E80" i="1" s="1"/>
  <c r="E101" i="1"/>
</calcChain>
</file>

<file path=xl/sharedStrings.xml><?xml version="1.0" encoding="utf-8"?>
<sst xmlns="http://schemas.openxmlformats.org/spreadsheetml/2006/main" count="3086" uniqueCount="653">
  <si>
    <t>Rady Miejskiej w Rogoźnie</t>
  </si>
  <si>
    <t>ZESTAWIENIE PLANOWANYCH KWOT DOTACJI W 2019 ROKU</t>
  </si>
  <si>
    <t>Dotacje udzielone z budżetu Gminy  na zadania bieżące</t>
  </si>
  <si>
    <t>Dział</t>
  </si>
  <si>
    <t>Rozdział</t>
  </si>
  <si>
    <t>§</t>
  </si>
  <si>
    <t>Treść</t>
  </si>
  <si>
    <t>Plan</t>
  </si>
  <si>
    <t xml:space="preserve">Zmiana </t>
  </si>
  <si>
    <t>Plan 
po zmianie</t>
  </si>
  <si>
    <t xml:space="preserve">I. </t>
  </si>
  <si>
    <t>Dotacje dla jednostek sektora finansów publicznych</t>
  </si>
  <si>
    <t xml:space="preserve">1. </t>
  </si>
  <si>
    <t xml:space="preserve">Dotacja podmiotowa 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</si>
  <si>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</si>
  <si>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</si>
  <si>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</si>
  <si>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</si>
  <si>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</si>
  <si>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>2.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</si>
  <si>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</si>
  <si>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</si>
  <si>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</si>
  <si>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</si>
  <si>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Oświata i wychowanie</t>
  </si>
  <si>
    <t>Szkoły podstawowe</t>
  </si>
  <si>
    <t>Przedszkola</t>
  </si>
  <si>
    <t>Gimnazja</t>
  </si>
  <si>
    <t xml:space="preserve">Dotacje celowe przekazane dla powiatu na zadania bieżące realizowane na podstawie porozumień (umów)  między jednostkami samorządu terytorialnego </t>
  </si>
  <si>
    <t>Ochrona zdrowia</t>
  </si>
  <si>
    <t>Przeciwdziałanie alkoholizmowi</t>
  </si>
  <si>
    <t>Dotacja celowa na pomoc finansową udzieloną między jednostkami samorządu terytorialnego na dofiansowanie własnych zadań bieżących</t>
  </si>
  <si>
    <t>Gospodarka komunalna i ochrona środowiska</t>
  </si>
  <si>
    <t>Pozostałe działania związane z gospodarką odpadami</t>
  </si>
  <si>
    <t>Dotacje celowe przekazane do powiatu na zadania bieżące realizowane na podstawie porozumień (umów)  między jednostkami samorządu terytorialnego</t>
  </si>
  <si>
    <t>Schroniska dla zwierząt</t>
  </si>
  <si>
    <t>3.</t>
  </si>
  <si>
    <t>Dotacja przedmiotowa</t>
  </si>
  <si>
    <t>Gospodarka mieszkaniowa</t>
  </si>
  <si>
    <t>Zakład gospodarki mieszkaniowej</t>
  </si>
  <si>
    <t>Dotacja przedmiotowa z budżetu dla samorządowego zakładu budżetowego</t>
  </si>
  <si>
    <t>Pomoc społeczna</t>
  </si>
  <si>
    <t>Centra integracji społecznej</t>
  </si>
  <si>
    <t xml:space="preserve">II. </t>
  </si>
  <si>
    <t>Dotacje dla jednostek spoza sektora finansów publicznych</t>
  </si>
  <si>
    <t>1.</t>
  </si>
  <si>
    <t>Dotacja podmiotowa z budżetu dla niepublicznej jednostki systemu oświaty</t>
  </si>
  <si>
    <t>Dotacja celowa</t>
  </si>
  <si>
    <t>010</t>
  </si>
  <si>
    <t>Rolnictwo i łowiectwo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</si>
  <si>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</si>
  <si>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</si>
  <si>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</si>
  <si>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</si>
  <si>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</si>
  <si>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</si>
  <si>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</si>
  <si>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</si>
  <si>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Pozostała działalność</t>
  </si>
  <si>
    <t>Dotacje celowe w ramach programów finansowanych z udziałem środków europiejskich oraz środków, o kórych mowa w art. 5 ust.1 pkt 3 oraz ust. 3 pkt 5 i 6 ustawy, lub płatności w ramach budżetu środków europejskich, z wyłączeniem dochodów klasyfikowanych w paragrafie 205</t>
  </si>
  <si>
    <t>Pozostałe zadania w zakresie polityki społecznej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</si>
  <si>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</si>
  <si>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</si>
  <si>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</si>
  <si>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</si>
  <si>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RAZEM:</t>
  </si>
  <si>
    <t>Dotacje udzielone z budżetu na zadania majątkowe</t>
  </si>
  <si>
    <t>Dotacja celowa z budżetu na finansowanie lub dofinansowanie kosztów realizacji inwestycji i zakupów inwestycyjnych jednostek niezaliczanych do sektora finansow publicznych</t>
  </si>
  <si>
    <t>Ochrona komunalna i ochrona środowiska</t>
  </si>
  <si>
    <t>Gospodarka  ściekowa i ochrona wód</t>
  </si>
  <si>
    <t>Dotacja celowa z budżetu na finansowanie lub dofinansowanie kosztów realizacji inwestycji i zakupów inwestycyjnych jednostek niezaliczanych do sektora finansów publicznych</t>
  </si>
  <si>
    <t>Ochrona powietrza atmosferycznego i klimatu</t>
  </si>
  <si>
    <t>OGÓŁEM: bieżące i majątkowe</t>
  </si>
  <si>
    <t>PLAN</t>
  </si>
  <si>
    <t xml:space="preserve">PRZYCHODÓW I ROZCHODÓW ZWIĄZANY Z FINANSOWANIEM DEFICYTU </t>
  </si>
  <si>
    <t>I ROZDYSPONOWANIEM  NADWYŻKI BUDŻETOWEJ W 2019 ROKU</t>
  </si>
  <si>
    <t>w złotych</t>
  </si>
  <si>
    <t>Lp.</t>
  </si>
  <si>
    <t>Wyszczególnienie źródeł</t>
  </si>
  <si>
    <t>Plan przychodów na 2019</t>
  </si>
  <si>
    <t>Plan rozchodów na 2019</t>
  </si>
  <si>
    <t>Spłata otrzymanych krajowych pożyczek i kredytów</t>
  </si>
  <si>
    <t>4.</t>
  </si>
  <si>
    <t>5.</t>
  </si>
  <si>
    <t>6.</t>
  </si>
  <si>
    <t>7.</t>
  </si>
  <si>
    <t>8.</t>
  </si>
  <si>
    <t>Przychody ze sprzedaży innych papierow wartościowych</t>
  </si>
  <si>
    <t>RAZEM PRZYCHODY/ROZCHODY</t>
  </si>
  <si>
    <t xml:space="preserve">OGÓŁEM </t>
  </si>
  <si>
    <t>WYKAZ WYDATKÓW MAJĄTKOWYCH GMINY UJĘTYCH W PLANIE BUDŻETU NA ROK 2019</t>
  </si>
  <si>
    <t>Nazwa zadania majątkowego</t>
  </si>
  <si>
    <t xml:space="preserve">Dział </t>
  </si>
  <si>
    <t>Paragraf</t>
  </si>
  <si>
    <t>Nakłady do poniesienia</t>
  </si>
  <si>
    <t>Planowane środki finansowe
 na 2019 rok</t>
  </si>
  <si>
    <t>Wykonawca /                   Termin realizacji</t>
  </si>
  <si>
    <t xml:space="preserve">Źródła finansowania
w 2019 roku / Dochody własne
</t>
  </si>
  <si>
    <t>1</t>
  </si>
  <si>
    <r>
      <t xml:space="preserve">Przebudowa chodników na terenie gminy wraz z infrastrukturą:
</t>
    </r>
    <r>
      <rPr>
        <i/>
        <sz val="10"/>
        <rFont val="Arial CE"/>
        <charset val="238"/>
      </rPr>
      <t>- ul. Gościnna; 
- ul. M. Poznańska; 
- Plac Powstańców Wielkopolskich wraz z monitoringiem</t>
    </r>
  </si>
  <si>
    <t>600</t>
  </si>
  <si>
    <t>60016</t>
  </si>
  <si>
    <t>6050</t>
  </si>
  <si>
    <t>Urząd Miejski w Rogoźnie
Wykonawca zostanie wyłoniony w drodze zamówień publicznych
Termin realizacji: 2019</t>
  </si>
  <si>
    <t>2</t>
  </si>
  <si>
    <t>Przebudowa obiektu mostowego na
rzece Rudka</t>
  </si>
  <si>
    <t>Urząd Miejski w Rogoźnie 
Wykonawca: zostanie wyłoniony w drodze zamównień publicznych
Termin realizacji: 2019</t>
  </si>
  <si>
    <t>3</t>
  </si>
  <si>
    <t>Wykonanie progu zwalniającego na ul. Mickiewicza w Rogoźnie</t>
  </si>
  <si>
    <t>4</t>
  </si>
  <si>
    <t>Wykonanie projektu drogi ul. Żurawiej w Rogoźnie</t>
  </si>
  <si>
    <t>5</t>
  </si>
  <si>
    <t>Zakup nieruchomości gruntowych</t>
  </si>
  <si>
    <t>700</t>
  </si>
  <si>
    <t>70005</t>
  </si>
  <si>
    <t>6060</t>
  </si>
  <si>
    <t>Urząd Miejski w Rogoźnie
Termin realizacji: 2019</t>
  </si>
  <si>
    <t>6</t>
  </si>
  <si>
    <t>Zakup nieruchomości od SM w Obornikach</t>
  </si>
  <si>
    <t>Urząd Miejski w Rogoźnie
Termin realizacji: 2018-2020</t>
  </si>
  <si>
    <t>7</t>
  </si>
  <si>
    <t>Zakup głównego serwera plików dla Urzędu Miejskiego</t>
  </si>
  <si>
    <t>750</t>
  </si>
  <si>
    <t>75023</t>
  </si>
  <si>
    <t>8</t>
  </si>
  <si>
    <r>
      <t xml:space="preserve">Wyłożenie kostką brukową wjazdu na płytę placu OSP
</t>
    </r>
    <r>
      <rPr>
        <i/>
        <sz val="10"/>
        <rFont val="Arial CE"/>
        <charset val="238"/>
      </rPr>
      <t>(przedsięwzięcie funduszu sołeckiego Parkowo)</t>
    </r>
  </si>
  <si>
    <t>754</t>
  </si>
  <si>
    <t>75412</t>
  </si>
  <si>
    <t>9</t>
  </si>
  <si>
    <t>Wykonanie klimatyzacji ( w serwerowni i pracowniach internetowych)</t>
  </si>
  <si>
    <t>801</t>
  </si>
  <si>
    <t>80101</t>
  </si>
  <si>
    <t>Szkoła Podstawowa nr 3 w Rogoźnie
Wykonawca: zostanie wyłoniony w drodze zamównień publicznych
Termin realizacji: 2019</t>
  </si>
  <si>
    <t>10</t>
  </si>
  <si>
    <t xml:space="preserve">Wykonanie ogrodzenia boiska sportowego wraz z monitoringiem </t>
  </si>
  <si>
    <t>Szkoła Podstawowa w Gościejewie
Wykonawca: zostanie wyłoniony w drodze zamównień publicznych
Termin realizacji: 2019</t>
  </si>
  <si>
    <t>11</t>
  </si>
  <si>
    <r>
      <t xml:space="preserve">Przebudowa boiska wielofunkcyjnego w Szkole Podstawowej nr 2 w Rogoźnie
</t>
    </r>
    <r>
      <rPr>
        <i/>
        <sz val="10"/>
        <rFont val="Arial CE"/>
        <charset val="238"/>
      </rPr>
      <t>(dofinansowanie z Ministerstwa Sportu i Turystyki  348.400 zł)</t>
    </r>
  </si>
  <si>
    <t>Urząd Miejski w Rogoźnie
Wykonawca: zostanie wyłoniony w drodze zamówień publicznych
Termin realizacji: 2018-2019</t>
  </si>
  <si>
    <t>12</t>
  </si>
  <si>
    <t>Wykonanie przyłączy kanalizacji sanitarnej podciśnieniowej i grawitacyjnej</t>
  </si>
  <si>
    <t>900</t>
  </si>
  <si>
    <t>90001</t>
  </si>
  <si>
    <t>13</t>
  </si>
  <si>
    <t>Dofinansowanie budowy przydomowych oczyszczalni ścieków na terenie gminy Rogoźno</t>
  </si>
  <si>
    <t>6230</t>
  </si>
  <si>
    <t>14</t>
  </si>
  <si>
    <t>Dofinansowanie wymiany źródeł ciepła w budynkach i lokalach mieszkalnych zlokalizowanych na terenie gminy Rogoźno</t>
  </si>
  <si>
    <t>90005</t>
  </si>
  <si>
    <t>15</t>
  </si>
  <si>
    <t>Kablowanie sieci energetycznej oświetlenia wraz z wymianą słupów i opraw oświetleniowych na ul. Gościnnej w Rogoźnie</t>
  </si>
  <si>
    <t>90015</t>
  </si>
  <si>
    <t>16</t>
  </si>
  <si>
    <t>Budowa oświetlenia na ul. Poludniowej w Rogoźnie</t>
  </si>
  <si>
    <t>17</t>
  </si>
  <si>
    <t>Budowa architektury sportowej- zagospodarowanie terenu plaży za Jeziorem</t>
  </si>
  <si>
    <t>926</t>
  </si>
  <si>
    <t>92601</t>
  </si>
  <si>
    <t>18</t>
  </si>
  <si>
    <t>Budowa małej architektury w parku Niepodległości</t>
  </si>
  <si>
    <t>19</t>
  </si>
  <si>
    <t>Budowa miasteczka ruchu drogowego</t>
  </si>
  <si>
    <t xml:space="preserve">Urząd Miejski w Rogoźnie 
Wykonawca: zostanie wyłoniony w drodze zamowień publicznych
Termin realizacji: 2019
</t>
  </si>
  <si>
    <t>20</t>
  </si>
  <si>
    <r>
      <t xml:space="preserve">Budowa wiaty biesiadnej wraz z budynkiem przyległym - etap III
</t>
    </r>
    <r>
      <rPr>
        <i/>
        <sz val="10"/>
        <rFont val="Arial CE"/>
        <charset val="238"/>
      </rPr>
      <t>(Przedsięwzięcie funduszu sołeckiego wsi Garbatka )</t>
    </r>
  </si>
  <si>
    <t>Urząd Miejski w Rogoźnie 
Wykonawca: zostanie wyłoniony w drodze zamównień publicznych
Termin realizacji: 2017- 2019</t>
  </si>
  <si>
    <t>21</t>
  </si>
  <si>
    <r>
      <t xml:space="preserve">Budowa otwartej strefy aktywności wariant rozszerzony przy ul. Nowej 
w Rogoźnie
</t>
    </r>
    <r>
      <rPr>
        <i/>
        <sz val="10"/>
        <rFont val="Arial CE"/>
        <charset val="238"/>
      </rPr>
      <t>(dofinansowanie z Ministerstwa Sportu i Turystyki 50.000 zł)</t>
    </r>
    <r>
      <rPr>
        <sz val="10"/>
        <rFont val="Arial CE"/>
        <family val="2"/>
        <charset val="238"/>
      </rPr>
      <t xml:space="preserve">
</t>
    </r>
  </si>
  <si>
    <t>Załącznik nr 5 do Uchwały nr VI/    /2019</t>
  </si>
  <si>
    <t>z dnia 29 stycznia 2019 roku</t>
  </si>
  <si>
    <t>Szpoitale ogólne</t>
  </si>
  <si>
    <t>Dotacje z budżetu na finansowanie lub dofinansowanie kosztów ralizacji inwestycji i zakupów inwestycyjnych innych jednostek sektora finansów publicznych</t>
  </si>
  <si>
    <t>9.</t>
  </si>
  <si>
    <t>Wolne środki, o których mowa w art.. 217 ust. 2 pkt 6 ustawy</t>
  </si>
  <si>
    <t>Załącznik nr 3 do Uchwały nr VI/   /2019</t>
  </si>
  <si>
    <t>z dnia 29 stycznia 2019  roku</t>
  </si>
  <si>
    <t>Załącznik nr 4 do  Uchwały nr VI/   /2019</t>
  </si>
  <si>
    <t>Zmiana</t>
  </si>
  <si>
    <t>Plan po zmianie</t>
  </si>
  <si>
    <t>22</t>
  </si>
  <si>
    <t>Dofinansowanie do zakupu ambulansu sanitarnego dla SP ZOZ w Obornikach</t>
  </si>
  <si>
    <t>851</t>
  </si>
  <si>
    <t>85111</t>
  </si>
  <si>
    <t>6220</t>
  </si>
  <si>
    <t>Urząd Miejski w Rogoźnie
Umowa zostnie zawarta z SP ZOZ w Obornikach
Termin realizacji: 2019 rok</t>
  </si>
  <si>
    <t>Załącznik nr 1 do Uchwaly nr VI/   /2019
Rady Miejskiej w Rogoźnie
z dnia 29 stycznia 2019 roku</t>
  </si>
  <si>
    <t>Przed zmianą</t>
  </si>
  <si>
    <t>Po zmianie</t>
  </si>
  <si>
    <t>50 000,00</t>
  </si>
  <si>
    <t>0,00</t>
  </si>
  <si>
    <t>01095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</si>
  <si>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</si>
  <si>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</si>
  <si>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050</t>
  </si>
  <si>
    <t>Rybołówstwo i rybactwo</t>
  </si>
  <si>
    <t>25 000,00</t>
  </si>
  <si>
    <t>05095</t>
  </si>
  <si>
    <t>0690</t>
  </si>
  <si>
    <t>Wpływy z różnych opłat</t>
  </si>
  <si>
    <t>Transport i łączność</t>
  </si>
  <si>
    <t>22 320,00</t>
  </si>
  <si>
    <t>Drogi publiczne gminne</t>
  </si>
  <si>
    <t>0490</t>
  </si>
  <si>
    <t>Wpływy z innych lokalnych opłat pobieranych przez jednostki samorządu terytorialnego na podstawie odrębnych ustaw</t>
  </si>
  <si>
    <t>1 403 500,00</t>
  </si>
  <si>
    <t>Gospodarka gruntami i nieruchomościami</t>
  </si>
  <si>
    <t>0470</t>
  </si>
  <si>
    <t>Wpływy z opłat za trwały zarząd, użytkowanie i służebności</t>
  </si>
  <si>
    <t>37 500,00</t>
  </si>
  <si>
    <t>0550</t>
  </si>
  <si>
    <t>Wpływy z opłat z tytułu użytkowania wieczystego nieruchomości</t>
  </si>
  <si>
    <t>287 000,00</t>
  </si>
  <si>
    <t>0760</t>
  </si>
  <si>
    <t>Wpływy z tytułu przekształcenia prawa użytkowania wieczystego przysługującego osobom fizycznym w prawo własności</t>
  </si>
  <si>
    <t>29 000,00</t>
  </si>
  <si>
    <t>0770</t>
  </si>
  <si>
    <t>Wpłaty z tytułu odpłatnego nabycia prawa własności oraz prawa użytkowania wieczystego nieruchomości</t>
  </si>
  <si>
    <t>1 000 000,00</t>
  </si>
  <si>
    <t>Administracja publiczna</t>
  </si>
  <si>
    <t>153 840,00</t>
  </si>
  <si>
    <t>75011</t>
  </si>
  <si>
    <t>Urzędy wojewódzkie</t>
  </si>
  <si>
    <t>152 140,00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</si>
  <si>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</si>
  <si>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</si>
  <si>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Urzędy gmin (miast i miast na prawach powiatu)</t>
  </si>
  <si>
    <t>1 700,00</t>
  </si>
  <si>
    <t>0570</t>
  </si>
  <si>
    <t>Wpływy z tytułu grzywien, mandatów i innych kar pieniężnych od osób fizycznych</t>
  </si>
  <si>
    <t>1 000,00</t>
  </si>
  <si>
    <t>0970</t>
  </si>
  <si>
    <t>Wpływy z różnych dochodów</t>
  </si>
  <si>
    <t>700,00</t>
  </si>
  <si>
    <t>751</t>
  </si>
  <si>
    <t>Urzędy naczelnych organów władzy państwowej, kontroli i ochrony prawa oraz sądownictwa</t>
  </si>
  <si>
    <t>3 517,00</t>
  </si>
  <si>
    <t>75101</t>
  </si>
  <si>
    <t>Urzędy naczelnych organów władzy państwowej, kontroli i ochrony prawa</t>
  </si>
  <si>
    <t>0830</t>
  </si>
  <si>
    <t>Wpływy z usług</t>
  </si>
  <si>
    <t>756</t>
  </si>
  <si>
    <t>Dochody od osób prawnych, od osób fizycznych i od innych jednostek nieposiadających osobowości prawnej oraz wydatki związane z ich poborem</t>
  </si>
  <si>
    <t>26 932 500,00</t>
  </si>
  <si>
    <t>75601</t>
  </si>
  <si>
    <t>Wpływy z podatku dochodowego od osób fizycznych</t>
  </si>
  <si>
    <t>60 000,00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</si>
  <si>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</si>
  <si>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</si>
  <si>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</si>
  <si>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</si>
  <si>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6 600 355,00</t>
  </si>
  <si>
    <t>0310</t>
  </si>
  <si>
    <t>Wpływy z podatku od nieruchomości</t>
  </si>
  <si>
    <t>6 269 360,00</t>
  </si>
  <si>
    <t>0320</t>
  </si>
  <si>
    <t>Wpływy z podatku rolnego</t>
  </si>
  <si>
    <t>86 191,00</t>
  </si>
  <si>
    <t>0330</t>
  </si>
  <si>
    <t>Wpływy z podatku leśnego</t>
  </si>
  <si>
    <t>159 801,00</t>
  </si>
  <si>
    <t>0340</t>
  </si>
  <si>
    <t>Wpływy z podatku od środków transportowych</t>
  </si>
  <si>
    <t>74 217,00</t>
  </si>
  <si>
    <t>0500</t>
  </si>
  <si>
    <t>Wpływy z podatku od czynności cywilnoprawnych</t>
  </si>
  <si>
    <t>6 000,00</t>
  </si>
  <si>
    <t>0910</t>
  </si>
  <si>
    <t>Wpływy z odsetek od nieterminowych wpłat z tytułu podatków i opłat</t>
  </si>
  <si>
    <t>3 000,00</t>
  </si>
  <si>
    <t>2680</t>
  </si>
  <si>
    <t>Rekompensaty utraconych dochodów w podatkach i opłatach lokalnych</t>
  </si>
  <si>
    <t>1 786,00</t>
  </si>
  <si>
    <t>75616</t>
  </si>
  <si>
    <t>Wpływy z podatku rolnego, podatku leśnego, podatku od spadków i darowizn, podatku od czynności cywilno-prawnych oraz podatków i opłat lokalnych od osób fizycznych</t>
  </si>
  <si>
    <t>5 245 064,00</t>
  </si>
  <si>
    <t>3 050 012,00</t>
  </si>
  <si>
    <t>707 155,00</t>
  </si>
  <si>
    <t>8 867,00</t>
  </si>
  <si>
    <t>338 271,00</t>
  </si>
  <si>
    <t>0360</t>
  </si>
  <si>
    <t>Wpływy z podatku od spadków i darowizn</t>
  </si>
  <si>
    <t>45 000,00</t>
  </si>
  <si>
    <t>0430</t>
  </si>
  <si>
    <t>Wpływy z opłaty targowej</t>
  </si>
  <si>
    <t>500 000,00</t>
  </si>
  <si>
    <t>0640</t>
  </si>
  <si>
    <t>Wpływy z tytułu kosztów egzekucyjnych, opłaty komorniczej i kosztów upomnień</t>
  </si>
  <si>
    <t>11 000,00</t>
  </si>
  <si>
    <t>20 000,00</t>
  </si>
  <si>
    <t>514 759,00</t>
  </si>
  <si>
    <t>75618</t>
  </si>
  <si>
    <t>Wpływy z innych opłat stanowiących dochody jednostek samorządu terytorialnego na podstawie ustaw</t>
  </si>
  <si>
    <t>396 000,00</t>
  </si>
  <si>
    <t>0410</t>
  </si>
  <si>
    <t>Wpływy z opłaty skarbowej</t>
  </si>
  <si>
    <t>0480</t>
  </si>
  <si>
    <t>Wpływy z opłat za zezwolenia na sprzedaż napojów alkoholowych</t>
  </si>
  <si>
    <t>346 000,00</t>
  </si>
  <si>
    <t>75621</t>
  </si>
  <si>
    <t>Udziały gmin w podatkach stanowiących dochód budżetu państwa</t>
  </si>
  <si>
    <t>14 631 081,00</t>
  </si>
  <si>
    <t>0010</t>
  </si>
  <si>
    <t>13 131 081,00</t>
  </si>
  <si>
    <t>0020</t>
  </si>
  <si>
    <t>Wpływy z podatku dochodowego od osób prawnych</t>
  </si>
  <si>
    <t>1 500 000,00</t>
  </si>
  <si>
    <t>758</t>
  </si>
  <si>
    <t>Różne rozliczenia</t>
  </si>
  <si>
    <t>20 050 389,00</t>
  </si>
  <si>
    <t>75801</t>
  </si>
  <si>
    <t>Część oświatowa subwencji ogólnej dla jednostek samorządu terytorialnego</t>
  </si>
  <si>
    <t>14 605 026,00</t>
  </si>
  <si>
    <t>2920</t>
  </si>
  <si>
    <t>Subwencje ogólne z budżetu państwa</t>
  </si>
  <si>
    <t>75807</t>
  </si>
  <si>
    <t>Część wyrównawcza subwencji ogólnej dla gmin</t>
  </si>
  <si>
    <t>5 163 809,00</t>
  </si>
  <si>
    <t>75814</t>
  </si>
  <si>
    <t>Różne rozliczenia finansowe</t>
  </si>
  <si>
    <t>0920</t>
  </si>
  <si>
    <t>Wpływy z pozostałych odsetek</t>
  </si>
  <si>
    <t>75831</t>
  </si>
  <si>
    <t>Część równoważąca subwencji ogólnej dla gmin</t>
  </si>
  <si>
    <t>221 554,00</t>
  </si>
  <si>
    <t>2 187 022,56</t>
  </si>
  <si>
    <t>- 286 829,83</t>
  </si>
  <si>
    <t>1 900 192,73</t>
  </si>
  <si>
    <t>383 400,00</t>
  </si>
  <si>
    <t>35 000,00</t>
  </si>
  <si>
    <t>6320</t>
  </si>
  <si>
    <t>Dotacje celowe otrzymane z budżetu państwa na inwestycje i zakupy inwestycyjne realizowane przez gminę na podstawie porozumień z organami administracji rządowej</t>
  </si>
  <si>
    <t>348 400,00</t>
  </si>
  <si>
    <t>80103</t>
  </si>
  <si>
    <t>Oddziały przedszkolne w szkołach podstawowych</t>
  </si>
  <si>
    <t>106 628,00</t>
  </si>
  <si>
    <t>2030</t>
  </si>
  <si>
    <t>Dotacje celowe otrzymane z budżetu państwa na realizację własnych zadań bieżących gmin (związków gmin, związków powiatowo-gminnych)</t>
  </si>
  <si>
    <t>80104</t>
  </si>
  <si>
    <t xml:space="preserve">Przedszkola </t>
  </si>
  <si>
    <t>1 066 045,00</t>
  </si>
  <si>
    <t>0660</t>
  </si>
  <si>
    <t>Wpływy z opłat za korzystanie z wychowania przedszkolnego</t>
  </si>
  <si>
    <t>95 260,00</t>
  </si>
  <si>
    <t>0670</t>
  </si>
  <si>
    <t>Wpływy z opłat za korzystanie z wyżywienia w jednostkach realizujących zadania z zakresu wychowania przedszkolnego</t>
  </si>
  <si>
    <t>434 430,00</t>
  </si>
  <si>
    <t>8 290,00</t>
  </si>
  <si>
    <t>498 065,00</t>
  </si>
  <si>
    <t>2310</t>
  </si>
  <si>
    <t>Dotacje celowe otrzymane z gminy na zadania bieżące realizowane na podstawie porozumień (umów) między jednostkami samorządu terytorialnego</t>
  </si>
  <si>
    <t>30 000,00</t>
  </si>
  <si>
    <t>80148</t>
  </si>
  <si>
    <t>Stołówki szkolne i przedszkolne</t>
  </si>
  <si>
    <t>280 000,00</t>
  </si>
  <si>
    <t>262 000,00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</si>
  <si>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</si>
  <si>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</si>
  <si>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18 000,00</t>
  </si>
  <si>
    <t>80195</t>
  </si>
  <si>
    <t>350 949,56</t>
  </si>
  <si>
    <t>64 119,73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</si>
  <si>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</si>
  <si>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</si>
  <si>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6 883,97</t>
  </si>
  <si>
    <t>- 6 883,97</t>
  </si>
  <si>
    <t>2009</t>
  </si>
  <si>
    <t>808,25</t>
  </si>
  <si>
    <t>11 719,38</t>
  </si>
  <si>
    <t>12 527,63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</si>
  <si>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</si>
  <si>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</si>
  <si>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339 190,82</t>
  </si>
  <si>
    <t>- 339 190,82</t>
  </si>
  <si>
    <t>2059</t>
  </si>
  <si>
    <t>4 066,52</t>
  </si>
  <si>
    <t>47 525,58</t>
  </si>
  <si>
    <t>51 592,10</t>
  </si>
  <si>
    <t>852</t>
  </si>
  <si>
    <t>1 491 644,00</t>
  </si>
  <si>
    <t>85203</t>
  </si>
  <si>
    <t>Ośrodki wsparcia</t>
  </si>
  <si>
    <t>630 900,00</t>
  </si>
  <si>
    <t>85213</t>
  </si>
  <si>
    <t>Składki na ubezpieczenie zdrowotne opłacane za osoby pobierające niektóre świadczenia z pomocy społecznej oraz za osoby uczestniczące w zajęciach w centrum integracji społecznej</t>
  </si>
  <si>
    <t>51 168,00</t>
  </si>
  <si>
    <t>0940</t>
  </si>
  <si>
    <t>Wpływy z rozliczeń/zwrotów z lat ubiegłych</t>
  </si>
  <si>
    <t>250,00</t>
  </si>
  <si>
    <t>50 918,00</t>
  </si>
  <si>
    <t>85214</t>
  </si>
  <si>
    <t>Zasiłki okresowe, celowe i pomoc w naturze oraz składki na ubezpieczenia emerytalne i rentowe</t>
  </si>
  <si>
    <t>78 871,00</t>
  </si>
  <si>
    <t>85216</t>
  </si>
  <si>
    <t>Zasiłki stałe</t>
  </si>
  <si>
    <t>262 971,00</t>
  </si>
  <si>
    <t>262 271,00</t>
  </si>
  <si>
    <t>85219</t>
  </si>
  <si>
    <t>Ośrodki pomocy społecznej</t>
  </si>
  <si>
    <t>171 875,00</t>
  </si>
  <si>
    <t>85228</t>
  </si>
  <si>
    <t>Usługi opiekuńcze i specjalistyczne usługi opiekuńcze</t>
  </si>
  <si>
    <t>295 859,00</t>
  </si>
  <si>
    <t>55 000,00</t>
  </si>
  <si>
    <t>240 184,00</t>
  </si>
  <si>
    <t>2360</t>
  </si>
  <si>
    <t>Dochody jednostek samorządu terytorialnego związane z realizacją zadań z zakresu administracji rządowej oraz innych zadań zleconych ustawami</t>
  </si>
  <si>
    <t>675,00</t>
  </si>
  <si>
    <t>855</t>
  </si>
  <si>
    <t>Rodzina</t>
  </si>
  <si>
    <t>19 678 591,00</t>
  </si>
  <si>
    <t>85501</t>
  </si>
  <si>
    <t>Świadczenie wychowawcze</t>
  </si>
  <si>
    <t>11 828 801,00</t>
  </si>
  <si>
    <t>2 000,00</t>
  </si>
  <si>
    <t>40 000,00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</si>
  <si>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</si>
  <si>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</si>
  <si>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11 786 801,00</t>
  </si>
  <si>
    <t>85502</t>
  </si>
  <si>
    <t xml:space="preserve">Świadczenia rodzinne, świadczenie z funduszu alimentacyjnego oraz składki na ubezpieczenia emerytalne i rentowe z ubezpieczenia społecznego
</t>
  </si>
  <si>
    <t>7 788 871,00</t>
  </si>
  <si>
    <t>5 000,00</t>
  </si>
  <si>
    <t>7 681 871,00</t>
  </si>
  <si>
    <t>62 000,00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</si>
  <si>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</si>
  <si>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</si>
  <si>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60 919,00</t>
  </si>
  <si>
    <t>3 653 791,75</t>
  </si>
  <si>
    <t>90002</t>
  </si>
  <si>
    <t>Gospodarka odpadami komunalnymi</t>
  </si>
  <si>
    <t>3 588 791,75</t>
  </si>
  <si>
    <t>3 568 249,99</t>
  </si>
  <si>
    <t>12 000,00</t>
  </si>
  <si>
    <t>8 541,76</t>
  </si>
  <si>
    <t>90019</t>
  </si>
  <si>
    <t>Wpływy i wydatki związane z gromadzeniem środków z opłat i kar za korzystanie ze środowiska</t>
  </si>
  <si>
    <t>90095</t>
  </si>
  <si>
    <t>10 000,00</t>
  </si>
  <si>
    <t>921</t>
  </si>
  <si>
    <t>92109</t>
  </si>
  <si>
    <t>Kultura fizyczna</t>
  </si>
  <si>
    <t>350 000,00</t>
  </si>
  <si>
    <t>Obiekty sportowe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</si>
  <si>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</si>
  <si>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</si>
  <si>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255 000,00</t>
  </si>
  <si>
    <t>6259</t>
  </si>
  <si>
    <t>Razem:</t>
  </si>
  <si>
    <t>76 028 115,31</t>
  </si>
  <si>
    <t>75 741 285,48</t>
  </si>
  <si>
    <t>Zmiany w planie dochodów Gminy Rogoźno na 2019 rok</t>
  </si>
  <si>
    <t>Zmiany w planie wydatków Gminy Rogoźno na 2019 rok</t>
  </si>
  <si>
    <t>Załącznik nr 2 do Uchwaly nr VI/   /2019
Rady Miejskiej w Rogoźnie
z dnia 29 stycznia 2019 roku</t>
  </si>
  <si>
    <t/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</si>
  <si>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</si>
  <si>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</si>
  <si>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</si>
  <si>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</si>
  <si>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2850</t>
  </si>
  <si>
    <t>Wpłaty gmin na rzecz izb rolniczych w wysokości 2% uzyskanych wpływów z podatku rolnego</t>
  </si>
  <si>
    <t>4300</t>
  </si>
  <si>
    <t>Zakup usług pozostałych</t>
  </si>
  <si>
    <t>4110</t>
  </si>
  <si>
    <t>Składki na ubezpieczenia społeczne</t>
  </si>
  <si>
    <t>4170</t>
  </si>
  <si>
    <t>Wynagrodzenia bezosobowe</t>
  </si>
  <si>
    <t>4210</t>
  </si>
  <si>
    <t>Zakup materiałów i wyposażenia</t>
  </si>
  <si>
    <t>4260</t>
  </si>
  <si>
    <t>Zakup energii</t>
  </si>
  <si>
    <t>60004</t>
  </si>
  <si>
    <t>Dotacje celowe przekazane gminie na zadania bieżące realizowane na podstawie porozumień (umów) między jednostkami samorządu terytorialnego</t>
  </si>
  <si>
    <t>4270</t>
  </si>
  <si>
    <t>Zakup usług remontowych</t>
  </si>
  <si>
    <t>4430</t>
  </si>
  <si>
    <t>Różne opłaty i składki</t>
  </si>
  <si>
    <t>Wydatki inwestycyjne jednostek budżetowych</t>
  </si>
  <si>
    <t>630</t>
  </si>
  <si>
    <t>Turystyka</t>
  </si>
  <si>
    <t>63095</t>
  </si>
  <si>
    <t>70001</t>
  </si>
  <si>
    <t>Zakłady gospodarki mieszkaniowej</t>
  </si>
  <si>
    <t>2650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</si>
  <si>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</si>
  <si>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</si>
  <si>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</si>
  <si>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</si>
  <si>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</si>
  <si>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</si>
  <si>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</si>
  <si>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</si>
  <si>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</si>
  <si>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</si>
  <si>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</si>
  <si>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</si>
  <si>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</si>
  <si>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</si>
  <si>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</si>
  <si>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</si>
  <si>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>Cmentarze</t>
  </si>
  <si>
    <t>4010</t>
  </si>
  <si>
    <t>Wynagrodzenia osobowe pracowników</t>
  </si>
  <si>
    <t>4120</t>
  </si>
  <si>
    <t>Składki na Fundusz Pracy</t>
  </si>
  <si>
    <t>75022</t>
  </si>
  <si>
    <t>Rady gmin (miast i miast na prawach powiatu)</t>
  </si>
  <si>
    <t>3030</t>
  </si>
  <si>
    <t>Różne wydatki na rzecz osób fizycznych</t>
  </si>
  <si>
    <t>4190</t>
  </si>
  <si>
    <t>Nagrody konkursowe</t>
  </si>
  <si>
    <t>4360</t>
  </si>
  <si>
    <t>Opłaty z tytułu zakupu usług telekomunikacyjnych</t>
  </si>
  <si>
    <t>4420</t>
  </si>
  <si>
    <t>Podróże służbowe zagraniczne</t>
  </si>
  <si>
    <t>3020</t>
  </si>
  <si>
    <t>Wydatki osobowe niezaliczone do wynagrodzeń</t>
  </si>
  <si>
    <t>4040</t>
  </si>
  <si>
    <t>Dodatkowe wynagrodzenie roczne</t>
  </si>
  <si>
    <t>4140</t>
  </si>
  <si>
    <t>Wpłaty na Państwowy Fundusz Rehabilitacji Osób Niepełnosprawnych</t>
  </si>
  <si>
    <t>4280</t>
  </si>
  <si>
    <t>Zakup usług zdrowotnych</t>
  </si>
  <si>
    <t>4380</t>
  </si>
  <si>
    <t>Zakup usług obejmujacych tłumaczenia</t>
  </si>
  <si>
    <t>4390</t>
  </si>
  <si>
    <t>Zakup usług obejmujących wykonanie ekspertyz, analiz i opinii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</si>
  <si>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</si>
  <si>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</si>
  <si>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</si>
  <si>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</si>
  <si>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</si>
  <si>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</si>
  <si>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75075</t>
  </si>
  <si>
    <t>Promocja jednostek samorządu terytorialnego</t>
  </si>
  <si>
    <t>75085</t>
  </si>
  <si>
    <t>Wspólna obsługa jednostek samorządu terytorialnego</t>
  </si>
  <si>
    <t>75095</t>
  </si>
  <si>
    <t>4100</t>
  </si>
  <si>
    <t>Wynagrodzenia agencyjno-prowizyjne</t>
  </si>
  <si>
    <t>2820</t>
  </si>
  <si>
    <t>75414</t>
  </si>
  <si>
    <t>Obrona cywilna</t>
  </si>
  <si>
    <t>75415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</si>
  <si>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</si>
  <si>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75416</t>
  </si>
  <si>
    <t>Straż gminna (miejska)</t>
  </si>
  <si>
    <t>757</t>
  </si>
  <si>
    <t>Obsługa długu publicznego</t>
  </si>
  <si>
    <t>75702</t>
  </si>
  <si>
    <t>Obsługa papierów wartościowych, kredytów i pożyczek jednostek samorządu terytorialnego</t>
  </si>
  <si>
    <t>8090</t>
  </si>
  <si>
    <t>Koszty emisji samorządowych papierów wartościowych oraz inne opłaty i prowizje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</si>
  <si>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</si>
  <si>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</si>
  <si>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</si>
  <si>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</si>
  <si>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4810</t>
  </si>
  <si>
    <t>Rezerwy</t>
  </si>
  <si>
    <t>4240</t>
  </si>
  <si>
    <t>Zakup środków dydaktycznych i książek</t>
  </si>
  <si>
    <t>4330</t>
  </si>
  <si>
    <t>Zakup usług przez jednostki samorządu terytorialnego od innych jednostek samorządu terytorialnego</t>
  </si>
  <si>
    <t>4480</t>
  </si>
  <si>
    <t>Podatek od nieruchomości</t>
  </si>
  <si>
    <t>2540</t>
  </si>
  <si>
    <t>4220</t>
  </si>
  <si>
    <t>Zakup środków żywności</t>
  </si>
  <si>
    <t>80110</t>
  </si>
  <si>
    <t>2320</t>
  </si>
  <si>
    <t>Dotacje celowe przekazane dla powiatu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</si>
  <si>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</si>
  <si>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</si>
  <si>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</si>
  <si>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</si>
  <si>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</si>
  <si>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</si>
  <si>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</si>
  <si>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</si>
  <si>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</si>
  <si>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4017</t>
  </si>
  <si>
    <t>4019</t>
  </si>
  <si>
    <t>4117</t>
  </si>
  <si>
    <t>4119</t>
  </si>
  <si>
    <t>4127</t>
  </si>
  <si>
    <t>4129</t>
  </si>
  <si>
    <t>4247</t>
  </si>
  <si>
    <t>4249</t>
  </si>
  <si>
    <t>Szpitale ogólne</t>
  </si>
  <si>
    <t>Dotacje celowe z budżetu na finansowanie lub dofinansowanie kosztów realizacji inwestycji i zakupów inwestycyjnych innych jednostek sektora finansów publicznych</t>
  </si>
  <si>
    <t>85153</t>
  </si>
  <si>
    <t>Zwalczanie narkomanii</t>
  </si>
  <si>
    <t>85154</t>
  </si>
  <si>
    <t>2710</t>
  </si>
  <si>
    <t>Dotacja celowa na pomoc finansową udzielaną między jednostkami samorządu terytorialnego na dofinansowanie własnych zadań bieżących</t>
  </si>
  <si>
    <t>85195</t>
  </si>
  <si>
    <t>85202</t>
  </si>
  <si>
    <t>Domy pomocy społecznej</t>
  </si>
  <si>
    <t>4530</t>
  </si>
  <si>
    <t>Podatek od towarów i usług (VAT).</t>
  </si>
  <si>
    <t>85205</t>
  </si>
  <si>
    <t>Zadania w zakresie przeciwdziałania przemocy w rodzinie</t>
  </si>
  <si>
    <t>2910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</si>
  <si>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</si>
  <si>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</si>
  <si>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Składki na ubezpieczenie zdrowotne</t>
  </si>
  <si>
    <t>3110</t>
  </si>
  <si>
    <t>Świadczenia społeczne</t>
  </si>
  <si>
    <t>85215</t>
  </si>
  <si>
    <t>Dodatki mieszkaniowe</t>
  </si>
  <si>
    <t>85230</t>
  </si>
  <si>
    <t>Pomoc w zakresie dożywiania</t>
  </si>
  <si>
    <t>85232</t>
  </si>
  <si>
    <t>85295</t>
  </si>
  <si>
    <t>853</t>
  </si>
  <si>
    <t>85395</t>
  </si>
  <si>
    <t>4177</t>
  </si>
  <si>
    <t>4307</t>
  </si>
  <si>
    <t>854</t>
  </si>
  <si>
    <t>Edukacyjna opieka wychowawcza</t>
  </si>
  <si>
    <t>85401</t>
  </si>
  <si>
    <t>Świetlice szkolne</t>
  </si>
  <si>
    <t>85415</t>
  </si>
  <si>
    <t>Pomoc materialna dla uczniów o charakterze socjalnym</t>
  </si>
  <si>
    <t>3240</t>
  </si>
  <si>
    <t>Stypendia dla uczniów</t>
  </si>
  <si>
    <t>85416</t>
  </si>
  <si>
    <t>Pomoc materialna dla uczniów o charakterze motywacyjnym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</si>
  <si>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</si>
  <si>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</si>
  <si>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Świadczenia rodzinne, świadczenie z funduszu alimentacyjnego oraz składki na ubezpieczenia emerytalne i rentowe z ubezpieczenia społecznego</t>
  </si>
  <si>
    <t>85504</t>
  </si>
  <si>
    <t>Wspieranie rodziny</t>
  </si>
  <si>
    <t>85508</t>
  </si>
  <si>
    <t>Rodziny zastępcze</t>
  </si>
  <si>
    <t>85510</t>
  </si>
  <si>
    <t>Działalność placówek opiekuńczo-wychowawczych</t>
  </si>
  <si>
    <t>Gospodarka ściekowa i ochrona wód</t>
  </si>
  <si>
    <t>Dotacje celowe z budżetu na finansowanie lub dofinansowanie kosztów realizacji inwestycji i zakupów inwestycyjnych jednostek nie zaliczanych do sektora finansów publicznych</t>
  </si>
  <si>
    <t>90003</t>
  </si>
  <si>
    <t>Oczyszczanie miast i wsi</t>
  </si>
  <si>
    <t>90004</t>
  </si>
  <si>
    <t>Utrzymanie zieleni w miastach i gminach</t>
  </si>
  <si>
    <t>90013</t>
  </si>
  <si>
    <t>Oświetlenie ulic, placów i dróg</t>
  </si>
  <si>
    <t>90026</t>
  </si>
  <si>
    <t>92105</t>
  </si>
  <si>
    <t>2480</t>
  </si>
  <si>
    <t>92116</t>
  </si>
  <si>
    <t>92118</t>
  </si>
  <si>
    <t>92120</t>
  </si>
  <si>
    <t>2720</t>
  </si>
  <si>
    <t>92195</t>
  </si>
  <si>
    <t>92695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</si>
</sst>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???"/>
    <numFmt numFmtId="165" formatCode="?????"/>
    <numFmt numFmtId="166" formatCode="????"/>
    <numFmt numFmtId="167" formatCode="#,##0.00;\-#,##0.00"/>
    <numFmt numFmtId="168" formatCode="#,##0.00_ ;\-#,##0.00\ 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"/>
      <family val="2"/>
      <charset val="1"/>
    </font>
    <font>
      <b/>
      <sz val="8"/>
      <name val="Arial"/>
      <family val="2"/>
      <charset val="238"/>
    </font>
    <font>
      <b/>
      <sz val="10"/>
      <name val="Arial"/>
      <family val="2"/>
      <charset val="1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238"/>
    </font>
    <font>
      <b/>
      <sz val="9"/>
      <color indexed="8"/>
      <name val="Arial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1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8"/>
      <color indexed="8"/>
      <name val="Arial"/>
      <charset val="204"/>
    </font>
    <font>
      <sz val="8"/>
      <color rgb="FF000000"/>
      <name val="Tahoma"/>
    </font>
    <font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8.5"/>
      <name val="Arial CE"/>
      <charset val="238"/>
    </font>
    <font>
      <b/>
      <sz val="11"/>
      <name val="Arial CE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D3D3D3"/>
      </patternFill>
    </fill>
  </fills>
  <borders count="9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3" fillId="0" borderId="0"/>
    <xf numFmtId="0" fontId="3" fillId="0" borderId="0"/>
    <xf numFmtId="0" fontId="16" fillId="9" borderId="0" applyNumberFormat="0" applyBorder="0" applyAlignment="0" applyProtection="0"/>
    <xf numFmtId="0" fontId="27" fillId="0" borderId="0"/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9" fillId="0" borderId="0"/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31" fillId="0" borderId="0"/>
    <xf numFmtId="0" fontId="32" fillId="0" borderId="0"/>
    <xf numFmtId="0" fontId="16" fillId="0" borderId="0"/>
    <xf numFmtId="0" fontId="16" fillId="0" borderId="0"/>
    <xf numFmtId="0" fontId="28" fillId="0" borderId="0" applyNumberFormat="0" applyFill="0" applyBorder="0" applyAlignment="0" applyProtection="0">
      <alignment vertical="top"/>
    </xf>
    <xf numFmtId="0" fontId="1" fillId="0" borderId="0"/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</cellStyleXfs>
  <cellXfs count="481">
    <xf numFmtId="0" fontId="0" fillId="0" borderId="0" xfId="0"/>
    <xf numFmtId="0" fontId="4" fillId="0" borderId="0" xfId="1" applyFont="1"/>
    <xf numFmtId="0" fontId="5" fillId="0" borderId="0" xfId="2" applyFont="1" applyAlignment="1">
      <alignment wrapText="1"/>
    </xf>
    <xf numFmtId="0" fontId="5" fillId="0" borderId="0" xfId="2" applyFont="1" applyAlignment="1"/>
    <xf numFmtId="0" fontId="6" fillId="0" borderId="0" xfId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2" applyFont="1" applyAlignment="1">
      <alignment wrapText="1"/>
    </xf>
    <xf numFmtId="0" fontId="9" fillId="0" borderId="0" xfId="1" applyFont="1" applyAlignment="1">
      <alignment horizontal="center" vertical="center"/>
    </xf>
    <xf numFmtId="0" fontId="10" fillId="0" borderId="0" xfId="1" applyFont="1"/>
    <xf numFmtId="0" fontId="12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5" xfId="1" applyFont="1" applyBorder="1" applyAlignment="1">
      <alignment horizontal="left" vertical="center"/>
    </xf>
    <xf numFmtId="4" fontId="8" fillId="0" borderId="5" xfId="1" applyNumberFormat="1" applyFont="1" applyBorder="1" applyAlignment="1">
      <alignment horizontal="right" vertical="center" wrapText="1"/>
    </xf>
    <xf numFmtId="4" fontId="8" fillId="0" borderId="7" xfId="1" applyNumberFormat="1" applyFont="1" applyBorder="1" applyAlignment="1">
      <alignment horizontal="right" vertical="center" wrapText="1"/>
    </xf>
    <xf numFmtId="0" fontId="10" fillId="0" borderId="0" xfId="1" applyFont="1" applyAlignment="1">
      <alignment vertical="center"/>
    </xf>
    <xf numFmtId="0" fontId="15" fillId="0" borderId="8" xfId="1" applyFont="1" applyBorder="1" applyAlignment="1">
      <alignment vertical="center" wrapText="1"/>
    </xf>
    <xf numFmtId="4" fontId="16" fillId="0" borderId="10" xfId="1" applyNumberFormat="1" applyFont="1" applyBorder="1" applyAlignment="1">
      <alignment horizontal="right" vertical="center"/>
    </xf>
    <xf numFmtId="4" fontId="16" fillId="0" borderId="11" xfId="1" applyNumberFormat="1" applyFont="1" applyBorder="1" applyAlignment="1">
      <alignment horizontal="right" vertical="center"/>
    </xf>
    <xf numFmtId="164" fontId="17" fillId="2" borderId="1" xfId="1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2" xfId="1" applyFont="1" applyFill="1" applyBorder="1" applyAlignment="1">
      <alignment vertical="top" wrapText="1"/>
    </xf>
    <xf numFmtId="0" fontId="17" fillId="2" borderId="3" xfId="1" applyFont="1" applyFill="1" applyBorder="1" applyAlignment="1">
      <alignment horizontal="left" vertical="top" wrapText="1"/>
    </xf>
    <xf numFmtId="4" fontId="18" fillId="2" borderId="3" xfId="1" applyNumberFormat="1" applyFont="1" applyFill="1" applyBorder="1" applyAlignment="1">
      <alignment horizontal="right" vertical="center"/>
    </xf>
    <xf numFmtId="4" fontId="18" fillId="2" borderId="12" xfId="1" applyNumberFormat="1" applyFont="1" applyFill="1" applyBorder="1" applyAlignment="1">
      <alignment horizontal="right" vertical="center"/>
    </xf>
    <xf numFmtId="0" fontId="4" fillId="0" borderId="0" xfId="1" applyFont="1" applyAlignment="1">
      <alignment vertical="top"/>
    </xf>
    <xf numFmtId="165" fontId="9" fillId="3" borderId="1" xfId="1" applyNumberFormat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vertical="top" wrapText="1"/>
    </xf>
    <xf numFmtId="0" fontId="9" fillId="3" borderId="3" xfId="1" applyFont="1" applyFill="1" applyBorder="1" applyAlignment="1">
      <alignment horizontal="left" vertical="top" wrapText="1"/>
    </xf>
    <xf numFmtId="4" fontId="19" fillId="3" borderId="3" xfId="1" applyNumberFormat="1" applyFont="1" applyFill="1" applyBorder="1" applyAlignment="1">
      <alignment horizontal="right" vertical="center"/>
    </xf>
    <xf numFmtId="4" fontId="19" fillId="3" borderId="12" xfId="1" applyNumberFormat="1" applyFont="1" applyFill="1" applyBorder="1" applyAlignment="1">
      <alignment horizontal="right" vertical="center"/>
    </xf>
    <xf numFmtId="0" fontId="4" fillId="0" borderId="13" xfId="1" applyFont="1" applyBorder="1" applyAlignment="1">
      <alignment vertical="top" wrapText="1"/>
    </xf>
    <xf numFmtId="166" fontId="9" fillId="0" borderId="2" xfId="1" applyNumberFormat="1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4" fontId="19" fillId="0" borderId="3" xfId="1" applyNumberFormat="1" applyFont="1" applyBorder="1" applyAlignment="1">
      <alignment horizontal="right" vertical="center"/>
    </xf>
    <xf numFmtId="4" fontId="4" fillId="0" borderId="4" xfId="1" applyNumberFormat="1" applyFont="1" applyBorder="1" applyAlignment="1">
      <alignment vertical="center"/>
    </xf>
    <xf numFmtId="0" fontId="4" fillId="3" borderId="15" xfId="1" applyFont="1" applyFill="1" applyBorder="1" applyAlignment="1">
      <alignment vertical="top" wrapText="1"/>
    </xf>
    <xf numFmtId="0" fontId="9" fillId="3" borderId="16" xfId="1" applyFont="1" applyFill="1" applyBorder="1" applyAlignment="1">
      <alignment horizontal="left" vertical="top" wrapText="1"/>
    </xf>
    <xf numFmtId="4" fontId="19" fillId="3" borderId="16" xfId="1" applyNumberFormat="1" applyFont="1" applyFill="1" applyBorder="1" applyAlignment="1">
      <alignment horizontal="right" vertical="center"/>
    </xf>
    <xf numFmtId="4" fontId="19" fillId="3" borderId="17" xfId="1" applyNumberFormat="1" applyFont="1" applyFill="1" applyBorder="1" applyAlignment="1">
      <alignment horizontal="right" vertical="center"/>
    </xf>
    <xf numFmtId="166" fontId="9" fillId="0" borderId="15" xfId="1" applyNumberFormat="1" applyFont="1" applyBorder="1" applyAlignment="1">
      <alignment horizontal="left" vertical="top" wrapText="1"/>
    </xf>
    <xf numFmtId="0" fontId="9" fillId="0" borderId="16" xfId="1" applyFont="1" applyBorder="1" applyAlignment="1">
      <alignment horizontal="left" vertical="top" wrapText="1"/>
    </xf>
    <xf numFmtId="4" fontId="19" fillId="0" borderId="16" xfId="1" applyNumberFormat="1" applyFont="1" applyBorder="1" applyAlignment="1">
      <alignment horizontal="right" vertical="center"/>
    </xf>
    <xf numFmtId="4" fontId="4" fillId="0" borderId="19" xfId="1" applyNumberFormat="1" applyFont="1" applyBorder="1" applyAlignment="1">
      <alignment vertical="center"/>
    </xf>
    <xf numFmtId="0" fontId="10" fillId="0" borderId="20" xfId="1" applyFont="1" applyBorder="1" applyAlignment="1">
      <alignment vertical="center" wrapText="1"/>
    </xf>
    <xf numFmtId="4" fontId="16" fillId="0" borderId="22" xfId="1" applyNumberFormat="1" applyFont="1" applyBorder="1" applyAlignment="1">
      <alignment vertical="center"/>
    </xf>
    <xf numFmtId="4" fontId="16" fillId="0" borderId="23" xfId="1" applyNumberFormat="1" applyFont="1" applyBorder="1" applyAlignment="1">
      <alignment vertical="center"/>
    </xf>
    <xf numFmtId="0" fontId="18" fillId="4" borderId="24" xfId="1" applyFont="1" applyFill="1" applyBorder="1" applyAlignment="1">
      <alignment horizontal="left" vertical="center" wrapText="1"/>
    </xf>
    <xf numFmtId="0" fontId="19" fillId="4" borderId="4" xfId="1" applyFont="1" applyFill="1" applyBorder="1" applyAlignment="1">
      <alignment horizontal="left" vertical="center" wrapText="1"/>
    </xf>
    <xf numFmtId="0" fontId="18" fillId="4" borderId="4" xfId="1" applyFont="1" applyFill="1" applyBorder="1" applyAlignment="1">
      <alignment horizontal="left" vertical="center" wrapText="1"/>
    </xf>
    <xf numFmtId="4" fontId="18" fillId="4" borderId="25" xfId="1" applyNumberFormat="1" applyFont="1" applyFill="1" applyBorder="1" applyAlignment="1">
      <alignment vertical="center"/>
    </xf>
    <xf numFmtId="4" fontId="18" fillId="4" borderId="4" xfId="1" applyNumberFormat="1" applyFont="1" applyFill="1" applyBorder="1" applyAlignment="1">
      <alignment vertical="center"/>
    </xf>
    <xf numFmtId="0" fontId="4" fillId="5" borderId="4" xfId="1" applyFont="1" applyFill="1" applyBorder="1" applyAlignment="1">
      <alignment horizontal="left" vertical="center" wrapText="1"/>
    </xf>
    <xf numFmtId="4" fontId="19" fillId="5" borderId="4" xfId="1" applyNumberFormat="1" applyFont="1" applyFill="1" applyBorder="1" applyAlignment="1">
      <alignment vertical="center"/>
    </xf>
    <xf numFmtId="4" fontId="19" fillId="5" borderId="27" xfId="1" applyNumberFormat="1" applyFont="1" applyFill="1" applyBorder="1" applyAlignment="1">
      <alignment vertical="center"/>
    </xf>
    <xf numFmtId="0" fontId="10" fillId="0" borderId="19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/>
    </xf>
    <xf numFmtId="0" fontId="9" fillId="0" borderId="29" xfId="1" applyFont="1" applyBorder="1" applyAlignment="1">
      <alignment horizontal="left" vertical="top" wrapText="1"/>
    </xf>
    <xf numFmtId="4" fontId="19" fillId="0" borderId="8" xfId="1" applyNumberFormat="1" applyFont="1" applyBorder="1" applyAlignment="1">
      <alignment vertical="center"/>
    </xf>
    <xf numFmtId="4" fontId="10" fillId="0" borderId="30" xfId="1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8" fillId="4" borderId="9" xfId="1" applyFont="1" applyFill="1" applyBorder="1" applyAlignment="1">
      <alignment horizontal="left" vertical="center" wrapText="1"/>
    </xf>
    <xf numFmtId="4" fontId="18" fillId="4" borderId="8" xfId="1" applyNumberFormat="1" applyFont="1" applyFill="1" applyBorder="1" applyAlignment="1">
      <alignment horizontal="right" vertical="center"/>
    </xf>
    <xf numFmtId="4" fontId="18" fillId="4" borderId="31" xfId="1" applyNumberFormat="1" applyFont="1" applyFill="1" applyBorder="1" applyAlignment="1">
      <alignment horizontal="right" vertical="center"/>
    </xf>
    <xf numFmtId="0" fontId="18" fillId="6" borderId="20" xfId="1" applyFont="1" applyFill="1" applyBorder="1" applyAlignment="1">
      <alignment horizontal="left" vertical="center" wrapText="1"/>
    </xf>
    <xf numFmtId="0" fontId="19" fillId="5" borderId="4" xfId="1" applyFont="1" applyFill="1" applyBorder="1" applyAlignment="1">
      <alignment horizontal="left" vertical="center" wrapText="1"/>
    </xf>
    <xf numFmtId="0" fontId="19" fillId="5" borderId="9" xfId="1" applyFont="1" applyFill="1" applyBorder="1" applyAlignment="1">
      <alignment horizontal="left" vertical="center" wrapText="1"/>
    </xf>
    <xf numFmtId="4" fontId="19" fillId="5" borderId="8" xfId="1" applyNumberFormat="1" applyFont="1" applyFill="1" applyBorder="1" applyAlignment="1">
      <alignment horizontal="right" vertical="center"/>
    </xf>
    <xf numFmtId="4" fontId="19" fillId="5" borderId="31" xfId="1" applyNumberFormat="1" applyFont="1" applyFill="1" applyBorder="1" applyAlignment="1">
      <alignment horizontal="right" vertical="center"/>
    </xf>
    <xf numFmtId="0" fontId="18" fillId="6" borderId="4" xfId="1" applyFont="1" applyFill="1" applyBorder="1" applyAlignment="1">
      <alignment horizontal="left" vertical="center" wrapText="1"/>
    </xf>
    <xf numFmtId="4" fontId="19" fillId="6" borderId="8" xfId="1" applyNumberFormat="1" applyFont="1" applyFill="1" applyBorder="1" applyAlignment="1">
      <alignment horizontal="right" vertical="center"/>
    </xf>
    <xf numFmtId="4" fontId="10" fillId="0" borderId="4" xfId="1" applyNumberFormat="1" applyFont="1" applyBorder="1" applyAlignment="1">
      <alignment vertical="center"/>
    </xf>
    <xf numFmtId="0" fontId="4" fillId="5" borderId="9" xfId="1" applyFont="1" applyFill="1" applyBorder="1" applyAlignment="1">
      <alignment horizontal="left" vertical="center" wrapText="1"/>
    </xf>
    <xf numFmtId="4" fontId="19" fillId="5" borderId="8" xfId="1" applyNumberFormat="1" applyFont="1" applyFill="1" applyBorder="1" applyAlignment="1">
      <alignment vertical="center"/>
    </xf>
    <xf numFmtId="4" fontId="19" fillId="5" borderId="31" xfId="1" applyNumberFormat="1" applyFont="1" applyFill="1" applyBorder="1" applyAlignment="1">
      <alignment vertical="center"/>
    </xf>
    <xf numFmtId="0" fontId="10" fillId="0" borderId="4" xfId="1" applyFont="1" applyBorder="1" applyAlignment="1">
      <alignment horizontal="left" vertical="center" wrapText="1"/>
    </xf>
    <xf numFmtId="0" fontId="4" fillId="0" borderId="32" xfId="1" applyFont="1" applyBorder="1" applyAlignment="1">
      <alignment vertical="top" wrapText="1"/>
    </xf>
    <xf numFmtId="166" fontId="9" fillId="0" borderId="33" xfId="1" applyNumberFormat="1" applyFont="1" applyBorder="1" applyAlignment="1">
      <alignment horizontal="left" vertical="top" wrapText="1"/>
    </xf>
    <xf numFmtId="4" fontId="19" fillId="0" borderId="29" xfId="1" applyNumberFormat="1" applyFont="1" applyBorder="1" applyAlignment="1">
      <alignment horizontal="right" vertical="center"/>
    </xf>
    <xf numFmtId="0" fontId="4" fillId="0" borderId="13" xfId="1" applyFont="1" applyFill="1" applyBorder="1" applyAlignment="1">
      <alignment vertical="top" wrapText="1"/>
    </xf>
    <xf numFmtId="0" fontId="4" fillId="0" borderId="14" xfId="1" applyFont="1" applyBorder="1" applyAlignment="1">
      <alignment vertical="top" wrapText="1"/>
    </xf>
    <xf numFmtId="166" fontId="9" fillId="0" borderId="34" xfId="1" applyNumberFormat="1" applyFont="1" applyBorder="1" applyAlignment="1">
      <alignment horizontal="left" vertical="top" wrapText="1"/>
    </xf>
    <xf numFmtId="0" fontId="9" fillId="0" borderId="35" xfId="1" applyFont="1" applyBorder="1" applyAlignment="1">
      <alignment horizontal="left" vertical="top" wrapText="1"/>
    </xf>
    <xf numFmtId="4" fontId="19" fillId="0" borderId="35" xfId="1" applyNumberFormat="1" applyFont="1" applyBorder="1" applyAlignment="1">
      <alignment horizontal="right" vertical="center"/>
    </xf>
    <xf numFmtId="0" fontId="20" fillId="2" borderId="3" xfId="1" applyFont="1" applyFill="1" applyBorder="1" applyAlignment="1">
      <alignment horizontal="left" vertical="top" wrapText="1"/>
    </xf>
    <xf numFmtId="0" fontId="4" fillId="2" borderId="34" xfId="1" applyFont="1" applyFill="1" applyBorder="1" applyAlignment="1">
      <alignment vertical="top" wrapText="1"/>
    </xf>
    <xf numFmtId="166" fontId="9" fillId="2" borderId="36" xfId="1" applyNumberFormat="1" applyFont="1" applyFill="1" applyBorder="1" applyAlignment="1">
      <alignment horizontal="left" vertical="top" wrapText="1"/>
    </xf>
    <xf numFmtId="0" fontId="17" fillId="2" borderId="35" xfId="1" applyFont="1" applyFill="1" applyBorder="1" applyAlignment="1">
      <alignment horizontal="left" vertical="top" wrapText="1"/>
    </xf>
    <xf numFmtId="4" fontId="18" fillId="2" borderId="35" xfId="1" applyNumberFormat="1" applyFont="1" applyFill="1" applyBorder="1" applyAlignment="1">
      <alignment horizontal="right" vertical="center"/>
    </xf>
    <xf numFmtId="4" fontId="18" fillId="2" borderId="24" xfId="1" applyNumberFormat="1" applyFont="1" applyFill="1" applyBorder="1" applyAlignment="1">
      <alignment horizontal="right" vertical="center"/>
    </xf>
    <xf numFmtId="0" fontId="4" fillId="3" borderId="34" xfId="1" applyFont="1" applyFill="1" applyBorder="1" applyAlignment="1">
      <alignment horizontal="left" vertical="top" wrapText="1"/>
    </xf>
    <xf numFmtId="166" fontId="9" fillId="3" borderId="37" xfId="1" applyNumberFormat="1" applyFont="1" applyFill="1" applyBorder="1" applyAlignment="1">
      <alignment horizontal="left" vertical="top" wrapText="1"/>
    </xf>
    <xf numFmtId="0" fontId="9" fillId="3" borderId="35" xfId="1" applyFont="1" applyFill="1" applyBorder="1" applyAlignment="1">
      <alignment horizontal="left" vertical="top" wrapText="1"/>
    </xf>
    <xf numFmtId="4" fontId="19" fillId="3" borderId="35" xfId="1" applyNumberFormat="1" applyFont="1" applyFill="1" applyBorder="1" applyAlignment="1">
      <alignment horizontal="right" vertical="center"/>
    </xf>
    <xf numFmtId="4" fontId="19" fillId="3" borderId="24" xfId="1" applyNumberFormat="1" applyFont="1" applyFill="1" applyBorder="1" applyAlignment="1">
      <alignment horizontal="right" vertical="center"/>
    </xf>
    <xf numFmtId="0" fontId="4" fillId="0" borderId="38" xfId="1" applyFont="1" applyBorder="1" applyAlignment="1">
      <alignment vertical="top" wrapText="1"/>
    </xf>
    <xf numFmtId="166" fontId="9" fillId="0" borderId="39" xfId="1" applyNumberFormat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top" wrapText="1"/>
    </xf>
    <xf numFmtId="4" fontId="19" fillId="0" borderId="8" xfId="1" applyNumberFormat="1" applyFont="1" applyBorder="1" applyAlignment="1">
      <alignment horizontal="right" vertical="center"/>
    </xf>
    <xf numFmtId="4" fontId="4" fillId="0" borderId="30" xfId="1" applyNumberFormat="1" applyFont="1" applyBorder="1" applyAlignment="1">
      <alignment vertical="center"/>
    </xf>
    <xf numFmtId="0" fontId="4" fillId="3" borderId="32" xfId="1" applyFont="1" applyFill="1" applyBorder="1" applyAlignment="1">
      <alignment horizontal="left" vertical="top" wrapText="1"/>
    </xf>
    <xf numFmtId="166" fontId="9" fillId="3" borderId="40" xfId="1" applyNumberFormat="1" applyFont="1" applyFill="1" applyBorder="1" applyAlignment="1">
      <alignment horizontal="left" vertical="top" wrapText="1"/>
    </xf>
    <xf numFmtId="0" fontId="9" fillId="3" borderId="29" xfId="1" applyFont="1" applyFill="1" applyBorder="1" applyAlignment="1">
      <alignment horizontal="left" vertical="top" wrapText="1"/>
    </xf>
    <xf numFmtId="4" fontId="19" fillId="3" borderId="29" xfId="1" applyNumberFormat="1" applyFont="1" applyFill="1" applyBorder="1" applyAlignment="1">
      <alignment horizontal="right" vertical="center"/>
    </xf>
    <xf numFmtId="4" fontId="19" fillId="3" borderId="41" xfId="1" applyNumberFormat="1" applyFont="1" applyFill="1" applyBorder="1" applyAlignment="1">
      <alignment horizontal="right" vertical="center"/>
    </xf>
    <xf numFmtId="0" fontId="4" fillId="0" borderId="43" xfId="1" applyFont="1" applyBorder="1" applyAlignment="1">
      <alignment vertical="top" wrapText="1"/>
    </xf>
    <xf numFmtId="166" fontId="9" fillId="0" borderId="44" xfId="1" applyNumberFormat="1" applyFont="1" applyBorder="1" applyAlignment="1">
      <alignment horizontal="left" vertical="top" wrapText="1"/>
    </xf>
    <xf numFmtId="0" fontId="9" fillId="0" borderId="42" xfId="1" applyFont="1" applyBorder="1" applyAlignment="1">
      <alignment horizontal="left" vertical="top" wrapText="1"/>
    </xf>
    <xf numFmtId="4" fontId="19" fillId="0" borderId="42" xfId="1" applyNumberFormat="1" applyFont="1" applyBorder="1" applyAlignment="1">
      <alignment horizontal="right" vertical="center"/>
    </xf>
    <xf numFmtId="0" fontId="10" fillId="0" borderId="35" xfId="1" applyFont="1" applyBorder="1" applyAlignment="1">
      <alignment vertical="center" wrapText="1"/>
    </xf>
    <xf numFmtId="4" fontId="18" fillId="0" borderId="35" xfId="1" applyNumberFormat="1" applyFont="1" applyBorder="1" applyAlignment="1">
      <alignment horizontal="right" vertical="center"/>
    </xf>
    <xf numFmtId="4" fontId="18" fillId="0" borderId="24" xfId="1" applyNumberFormat="1" applyFont="1" applyBorder="1" applyAlignment="1">
      <alignment horizontal="right" vertical="center"/>
    </xf>
    <xf numFmtId="0" fontId="18" fillId="4" borderId="24" xfId="1" applyFont="1" applyFill="1" applyBorder="1" applyAlignment="1">
      <alignment horizontal="left" vertical="top" wrapText="1"/>
    </xf>
    <xf numFmtId="0" fontId="4" fillId="4" borderId="4" xfId="1" applyFont="1" applyFill="1" applyBorder="1" applyAlignment="1">
      <alignment vertical="top" wrapText="1"/>
    </xf>
    <xf numFmtId="166" fontId="9" fillId="4" borderId="4" xfId="1" applyNumberFormat="1" applyFont="1" applyFill="1" applyBorder="1" applyAlignment="1">
      <alignment horizontal="left" vertical="top" wrapText="1"/>
    </xf>
    <xf numFmtId="0" fontId="21" fillId="4" borderId="4" xfId="1" applyFont="1" applyFill="1" applyBorder="1" applyAlignment="1">
      <alignment horizontal="left" vertical="top" wrapText="1"/>
    </xf>
    <xf numFmtId="4" fontId="19" fillId="4" borderId="25" xfId="1" applyNumberFormat="1" applyFont="1" applyFill="1" applyBorder="1" applyAlignment="1">
      <alignment horizontal="right" vertical="center"/>
    </xf>
    <xf numFmtId="4" fontId="19" fillId="4" borderId="4" xfId="1" applyNumberFormat="1" applyFont="1" applyFill="1" applyBorder="1" applyAlignment="1">
      <alignment horizontal="right" vertical="center"/>
    </xf>
    <xf numFmtId="0" fontId="4" fillId="5" borderId="4" xfId="1" applyFont="1" applyFill="1" applyBorder="1" applyAlignment="1">
      <alignment horizontal="left" vertical="top" wrapText="1"/>
    </xf>
    <xf numFmtId="166" fontId="9" fillId="5" borderId="4" xfId="1" applyNumberFormat="1" applyFont="1" applyFill="1" applyBorder="1" applyAlignment="1">
      <alignment horizontal="left" vertical="top" wrapText="1"/>
    </xf>
    <xf numFmtId="0" fontId="21" fillId="5" borderId="4" xfId="1" applyFont="1" applyFill="1" applyBorder="1" applyAlignment="1">
      <alignment horizontal="left" vertical="top" wrapText="1"/>
    </xf>
    <xf numFmtId="4" fontId="19" fillId="5" borderId="25" xfId="1" applyNumberFormat="1" applyFont="1" applyFill="1" applyBorder="1" applyAlignment="1">
      <alignment horizontal="right" vertical="center"/>
    </xf>
    <xf numFmtId="4" fontId="19" fillId="5" borderId="4" xfId="1" applyNumberFormat="1" applyFont="1" applyFill="1" applyBorder="1" applyAlignment="1">
      <alignment horizontal="right" vertical="center"/>
    </xf>
    <xf numFmtId="0" fontId="4" fillId="0" borderId="4" xfId="1" applyFont="1" applyBorder="1" applyAlignment="1">
      <alignment vertical="top" wrapText="1"/>
    </xf>
    <xf numFmtId="166" fontId="9" fillId="0" borderId="4" xfId="1" applyNumberFormat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4" fontId="19" fillId="0" borderId="2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vertical="center"/>
    </xf>
    <xf numFmtId="0" fontId="4" fillId="8" borderId="1" xfId="1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vertical="center" wrapText="1"/>
    </xf>
    <xf numFmtId="164" fontId="17" fillId="2" borderId="13" xfId="1" applyNumberFormat="1" applyFont="1" applyFill="1" applyBorder="1" applyAlignment="1">
      <alignment horizontal="left" vertical="top" wrapText="1"/>
    </xf>
    <xf numFmtId="4" fontId="18" fillId="2" borderId="8" xfId="1" applyNumberFormat="1" applyFont="1" applyFill="1" applyBorder="1" applyAlignment="1">
      <alignment horizontal="right" vertical="center"/>
    </xf>
    <xf numFmtId="4" fontId="18" fillId="2" borderId="31" xfId="1" applyNumberFormat="1" applyFont="1" applyFill="1" applyBorder="1" applyAlignment="1">
      <alignment horizontal="right" vertical="center"/>
    </xf>
    <xf numFmtId="165" fontId="9" fillId="3" borderId="2" xfId="1" applyNumberFormat="1" applyFont="1" applyFill="1" applyBorder="1" applyAlignment="1">
      <alignment horizontal="left" vertical="top" wrapText="1"/>
    </xf>
    <xf numFmtId="0" fontId="4" fillId="0" borderId="2" xfId="1" applyFont="1" applyBorder="1" applyAlignment="1">
      <alignment vertical="top" wrapText="1"/>
    </xf>
    <xf numFmtId="0" fontId="10" fillId="0" borderId="8" xfId="1" applyFont="1" applyFill="1" applyBorder="1" applyAlignment="1">
      <alignment horizontal="left" vertical="center" wrapText="1"/>
    </xf>
    <xf numFmtId="4" fontId="16" fillId="0" borderId="8" xfId="1" applyNumberFormat="1" applyFont="1" applyBorder="1" applyAlignment="1">
      <alignment vertical="center"/>
    </xf>
    <xf numFmtId="164" fontId="17" fillId="2" borderId="1" xfId="1" quotePrefix="1" applyNumberFormat="1" applyFont="1" applyFill="1" applyBorder="1" applyAlignment="1">
      <alignment horizontal="left" vertical="top" wrapText="1"/>
    </xf>
    <xf numFmtId="165" fontId="9" fillId="3" borderId="1" xfId="1" quotePrefix="1" applyNumberFormat="1" applyFont="1" applyFill="1" applyBorder="1" applyAlignment="1">
      <alignment horizontal="left" vertical="top" wrapText="1"/>
    </xf>
    <xf numFmtId="0" fontId="4" fillId="5" borderId="47" xfId="1" applyFont="1" applyFill="1" applyBorder="1" applyAlignment="1">
      <alignment horizontal="left" vertical="center" wrapText="1"/>
    </xf>
    <xf numFmtId="0" fontId="4" fillId="5" borderId="4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top" wrapText="1"/>
    </xf>
    <xf numFmtId="0" fontId="9" fillId="0" borderId="49" xfId="1" applyFont="1" applyBorder="1" applyAlignment="1">
      <alignment horizontal="left" vertical="top" wrapText="1"/>
    </xf>
    <xf numFmtId="4" fontId="19" fillId="0" borderId="20" xfId="1" applyNumberFormat="1" applyFont="1" applyBorder="1" applyAlignment="1">
      <alignment vertical="center"/>
    </xf>
    <xf numFmtId="0" fontId="9" fillId="5" borderId="4" xfId="1" applyFont="1" applyFill="1" applyBorder="1" applyAlignment="1">
      <alignment horizontal="left" vertical="top" wrapText="1"/>
    </xf>
    <xf numFmtId="4" fontId="19" fillId="5" borderId="25" xfId="1" applyNumberFormat="1" applyFont="1" applyFill="1" applyBorder="1" applyAlignment="1">
      <alignment vertical="center"/>
    </xf>
    <xf numFmtId="4" fontId="19" fillId="0" borderId="49" xfId="1" applyNumberFormat="1" applyFont="1" applyBorder="1" applyAlignment="1">
      <alignment vertical="center"/>
    </xf>
    <xf numFmtId="0" fontId="8" fillId="4" borderId="4" xfId="1" applyFont="1" applyFill="1" applyBorder="1" applyAlignment="1">
      <alignment horizontal="center" vertical="center" wrapText="1"/>
    </xf>
    <xf numFmtId="0" fontId="18" fillId="4" borderId="4" xfId="1" applyFont="1" applyFill="1" applyBorder="1" applyAlignment="1">
      <alignment horizontal="left" vertical="top" wrapText="1"/>
    </xf>
    <xf numFmtId="0" fontId="10" fillId="0" borderId="19" xfId="1" applyFont="1" applyFill="1" applyBorder="1" applyAlignment="1">
      <alignment vertical="center" wrapText="1"/>
    </xf>
    <xf numFmtId="0" fontId="4" fillId="5" borderId="50" xfId="1" applyFont="1" applyFill="1" applyBorder="1" applyAlignment="1">
      <alignment horizontal="left" vertical="center" wrapText="1"/>
    </xf>
    <xf numFmtId="0" fontId="10" fillId="0" borderId="51" xfId="1" applyFont="1" applyFill="1" applyBorder="1" applyAlignment="1">
      <alignment vertical="center" wrapText="1"/>
    </xf>
    <xf numFmtId="0" fontId="4" fillId="0" borderId="51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left" vertical="top" wrapText="1"/>
    </xf>
    <xf numFmtId="4" fontId="19" fillId="0" borderId="25" xfId="1" applyNumberFormat="1" applyFont="1" applyBorder="1" applyAlignment="1">
      <alignment vertical="center"/>
    </xf>
    <xf numFmtId="0" fontId="10" fillId="0" borderId="47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17" fillId="2" borderId="8" xfId="1" applyNumberFormat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vertical="top" wrapText="1"/>
    </xf>
    <xf numFmtId="0" fontId="4" fillId="2" borderId="39" xfId="1" applyFont="1" applyFill="1" applyBorder="1" applyAlignment="1">
      <alignment vertical="top" wrapText="1"/>
    </xf>
    <xf numFmtId="0" fontId="17" fillId="2" borderId="8" xfId="1" applyFont="1" applyFill="1" applyBorder="1" applyAlignment="1">
      <alignment horizontal="left" vertical="top" wrapText="1"/>
    </xf>
    <xf numFmtId="0" fontId="4" fillId="0" borderId="13" xfId="1" applyFont="1" applyFill="1" applyBorder="1" applyAlignment="1">
      <alignment horizontal="left" vertical="top" wrapText="1"/>
    </xf>
    <xf numFmtId="165" fontId="9" fillId="3" borderId="38" xfId="1" applyNumberFormat="1" applyFont="1" applyFill="1" applyBorder="1" applyAlignment="1">
      <alignment horizontal="left" vertical="top" wrapText="1"/>
    </xf>
    <xf numFmtId="0" fontId="4" fillId="0" borderId="14" xfId="1" applyFont="1" applyBorder="1" applyAlignment="1">
      <alignment horizontal="left" vertical="top" wrapText="1"/>
    </xf>
    <xf numFmtId="0" fontId="4" fillId="0" borderId="20" xfId="1" applyFont="1" applyBorder="1" applyAlignment="1">
      <alignment horizontal="left" vertical="top" wrapText="1"/>
    </xf>
    <xf numFmtId="0" fontId="4" fillId="0" borderId="19" xfId="1" applyFont="1" applyBorder="1" applyAlignment="1">
      <alignment vertical="top" wrapText="1"/>
    </xf>
    <xf numFmtId="4" fontId="19" fillId="0" borderId="49" xfId="1" applyNumberFormat="1" applyFont="1" applyBorder="1" applyAlignment="1">
      <alignment horizontal="right" vertical="center"/>
    </xf>
    <xf numFmtId="0" fontId="18" fillId="4" borderId="4" xfId="1" applyFont="1" applyFill="1" applyBorder="1" applyAlignment="1">
      <alignment vertical="top" wrapText="1"/>
    </xf>
    <xf numFmtId="166" fontId="21" fillId="4" borderId="4" xfId="1" applyNumberFormat="1" applyFont="1" applyFill="1" applyBorder="1" applyAlignment="1">
      <alignment horizontal="left" vertical="top" wrapText="1"/>
    </xf>
    <xf numFmtId="4" fontId="18" fillId="4" borderId="25" xfId="1" applyNumberFormat="1" applyFont="1" applyFill="1" applyBorder="1" applyAlignment="1">
      <alignment horizontal="right" vertical="center"/>
    </xf>
    <xf numFmtId="4" fontId="18" fillId="4" borderId="4" xfId="1" applyNumberFormat="1" applyFont="1" applyFill="1" applyBorder="1" applyAlignment="1">
      <alignment horizontal="right" vertical="center"/>
    </xf>
    <xf numFmtId="0" fontId="18" fillId="4" borderId="34" xfId="1" applyFont="1" applyFill="1" applyBorder="1" applyAlignment="1">
      <alignment horizontal="left" vertical="top" wrapText="1"/>
    </xf>
    <xf numFmtId="166" fontId="21" fillId="4" borderId="36" xfId="1" applyNumberFormat="1" applyFont="1" applyFill="1" applyBorder="1" applyAlignment="1">
      <alignment horizontal="left" vertical="top" wrapText="1"/>
    </xf>
    <xf numFmtId="0" fontId="21" fillId="4" borderId="35" xfId="1" applyFont="1" applyFill="1" applyBorder="1" applyAlignment="1">
      <alignment horizontal="left" vertical="top" wrapText="1"/>
    </xf>
    <xf numFmtId="4" fontId="18" fillId="4" borderId="35" xfId="1" applyNumberFormat="1" applyFont="1" applyFill="1" applyBorder="1" applyAlignment="1">
      <alignment horizontal="right" vertical="center"/>
    </xf>
    <xf numFmtId="4" fontId="18" fillId="4" borderId="24" xfId="1" applyNumberFormat="1" applyFont="1" applyFill="1" applyBorder="1" applyAlignment="1">
      <alignment horizontal="right" vertical="center"/>
    </xf>
    <xf numFmtId="0" fontId="18" fillId="6" borderId="52" xfId="1" applyFont="1" applyFill="1" applyBorder="1" applyAlignment="1">
      <alignment vertical="top" wrapText="1"/>
    </xf>
    <xf numFmtId="0" fontId="19" fillId="5" borderId="34" xfId="1" applyFont="1" applyFill="1" applyBorder="1" applyAlignment="1">
      <alignment horizontal="left" vertical="top" wrapText="1"/>
    </xf>
    <xf numFmtId="166" fontId="22" fillId="5" borderId="36" xfId="1" applyNumberFormat="1" applyFont="1" applyFill="1" applyBorder="1" applyAlignment="1">
      <alignment horizontal="left" vertical="top" wrapText="1"/>
    </xf>
    <xf numFmtId="0" fontId="22" fillId="5" borderId="35" xfId="1" applyFont="1" applyFill="1" applyBorder="1" applyAlignment="1">
      <alignment horizontal="left" vertical="top" wrapText="1"/>
    </xf>
    <xf numFmtId="4" fontId="19" fillId="5" borderId="35" xfId="1" applyNumberFormat="1" applyFont="1" applyFill="1" applyBorder="1" applyAlignment="1">
      <alignment horizontal="right" vertical="center"/>
    </xf>
    <xf numFmtId="4" fontId="19" fillId="5" borderId="24" xfId="1" applyNumberFormat="1" applyFont="1" applyFill="1" applyBorder="1" applyAlignment="1">
      <alignment horizontal="right" vertical="center"/>
    </xf>
    <xf numFmtId="0" fontId="18" fillId="6" borderId="14" xfId="1" applyFont="1" applyFill="1" applyBorder="1" applyAlignment="1">
      <alignment vertical="top" wrapText="1"/>
    </xf>
    <xf numFmtId="0" fontId="19" fillId="6" borderId="34" xfId="1" applyFont="1" applyFill="1" applyBorder="1" applyAlignment="1">
      <alignment horizontal="left" vertical="top" wrapText="1"/>
    </xf>
    <xf numFmtId="4" fontId="19" fillId="6" borderId="35" xfId="1" applyNumberFormat="1" applyFont="1" applyFill="1" applyBorder="1" applyAlignment="1">
      <alignment horizontal="right" vertical="center"/>
    </xf>
    <xf numFmtId="0" fontId="4" fillId="5" borderId="34" xfId="1" applyFont="1" applyFill="1" applyBorder="1" applyAlignment="1">
      <alignment horizontal="left" vertical="top" wrapText="1"/>
    </xf>
    <xf numFmtId="166" fontId="9" fillId="5" borderId="36" xfId="1" applyNumberFormat="1" applyFont="1" applyFill="1" applyBorder="1" applyAlignment="1">
      <alignment horizontal="left" vertical="top" wrapText="1"/>
    </xf>
    <xf numFmtId="0" fontId="9" fillId="5" borderId="35" xfId="1" applyFont="1" applyFill="1" applyBorder="1" applyAlignment="1">
      <alignment horizontal="left" vertical="top" wrapText="1"/>
    </xf>
    <xf numFmtId="0" fontId="18" fillId="6" borderId="38" xfId="1" applyFont="1" applyFill="1" applyBorder="1" applyAlignment="1">
      <alignment vertical="top" wrapText="1"/>
    </xf>
    <xf numFmtId="166" fontId="9" fillId="0" borderId="53" xfId="1" applyNumberFormat="1" applyFont="1" applyBorder="1" applyAlignment="1">
      <alignment horizontal="left" vertical="top" wrapText="1"/>
    </xf>
    <xf numFmtId="0" fontId="9" fillId="0" borderId="20" xfId="1" applyFont="1" applyBorder="1" applyAlignment="1">
      <alignment horizontal="left" vertical="top" wrapText="1"/>
    </xf>
    <xf numFmtId="4" fontId="19" fillId="0" borderId="20" xfId="1" applyNumberFormat="1" applyFont="1" applyBorder="1" applyAlignment="1">
      <alignment horizontal="right" vertical="center"/>
    </xf>
    <xf numFmtId="0" fontId="4" fillId="2" borderId="54" xfId="1" applyFont="1" applyFill="1" applyBorder="1" applyAlignment="1">
      <alignment vertical="top" wrapText="1"/>
    </xf>
    <xf numFmtId="0" fontId="4" fillId="2" borderId="55" xfId="1" applyFont="1" applyFill="1" applyBorder="1" applyAlignment="1">
      <alignment vertical="top" wrapText="1"/>
    </xf>
    <xf numFmtId="0" fontId="17" fillId="2" borderId="56" xfId="1" applyFont="1" applyFill="1" applyBorder="1" applyAlignment="1">
      <alignment horizontal="left" vertical="top" wrapText="1"/>
    </xf>
    <xf numFmtId="4" fontId="18" fillId="2" borderId="56" xfId="1" applyNumberFormat="1" applyFont="1" applyFill="1" applyBorder="1" applyAlignment="1">
      <alignment horizontal="right" vertical="center"/>
    </xf>
    <xf numFmtId="4" fontId="18" fillId="2" borderId="57" xfId="1" applyNumberFormat="1" applyFont="1" applyFill="1" applyBorder="1" applyAlignment="1">
      <alignment horizontal="right" vertical="center"/>
    </xf>
    <xf numFmtId="0" fontId="4" fillId="3" borderId="39" xfId="1" applyFont="1" applyFill="1" applyBorder="1" applyAlignment="1">
      <alignment vertical="top" wrapText="1"/>
    </xf>
    <xf numFmtId="0" fontId="9" fillId="3" borderId="8" xfId="1" applyFont="1" applyFill="1" applyBorder="1" applyAlignment="1">
      <alignment horizontal="left" vertical="top" wrapText="1"/>
    </xf>
    <xf numFmtId="4" fontId="19" fillId="3" borderId="8" xfId="1" applyNumberFormat="1" applyFont="1" applyFill="1" applyBorder="1" applyAlignment="1">
      <alignment horizontal="right" vertical="center"/>
    </xf>
    <xf numFmtId="4" fontId="19" fillId="3" borderId="31" xfId="1" applyNumberFormat="1" applyFont="1" applyFill="1" applyBorder="1" applyAlignment="1">
      <alignment horizontal="right" vertical="center"/>
    </xf>
    <xf numFmtId="0" fontId="4" fillId="0" borderId="18" xfId="1" applyFont="1" applyBorder="1" applyAlignment="1">
      <alignment vertical="top" wrapText="1"/>
    </xf>
    <xf numFmtId="4" fontId="23" fillId="0" borderId="58" xfId="1" applyNumberFormat="1" applyFont="1" applyBorder="1" applyAlignment="1">
      <alignment horizontal="right" vertical="center" wrapText="1"/>
    </xf>
    <xf numFmtId="4" fontId="23" fillId="0" borderId="61" xfId="1" applyNumberFormat="1" applyFont="1" applyBorder="1" applyAlignment="1">
      <alignment horizontal="right" vertical="center" wrapText="1"/>
    </xf>
    <xf numFmtId="0" fontId="24" fillId="0" borderId="0" xfId="1" applyFont="1" applyAlignment="1">
      <alignment vertical="center"/>
    </xf>
    <xf numFmtId="0" fontId="10" fillId="0" borderId="62" xfId="1" applyFont="1" applyBorder="1" applyAlignment="1"/>
    <xf numFmtId="4" fontId="6" fillId="0" borderId="5" xfId="1" applyNumberFormat="1" applyFont="1" applyBorder="1" applyAlignment="1">
      <alignment horizontal="right" vertical="center" wrapText="1"/>
    </xf>
    <xf numFmtId="0" fontId="10" fillId="0" borderId="63" xfId="1" applyFont="1" applyBorder="1" applyAlignment="1">
      <alignment vertical="center" wrapText="1"/>
    </xf>
    <xf numFmtId="4" fontId="10" fillId="0" borderId="63" xfId="1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28" xfId="1" applyFont="1" applyFill="1" applyBorder="1" applyAlignment="1">
      <alignment vertical="center" wrapText="1"/>
    </xf>
    <xf numFmtId="0" fontId="4" fillId="0" borderId="51" xfId="1" applyFont="1" applyFill="1" applyBorder="1" applyAlignment="1">
      <alignment horizontal="left" vertical="center" wrapText="1"/>
    </xf>
    <xf numFmtId="0" fontId="4" fillId="0" borderId="51" xfId="1" applyFont="1" applyFill="1" applyBorder="1" applyAlignment="1">
      <alignment horizontal="left" vertical="top" wrapText="1"/>
    </xf>
    <xf numFmtId="0" fontId="9" fillId="0" borderId="51" xfId="1" applyFont="1" applyBorder="1" applyAlignment="1">
      <alignment horizontal="left" vertical="top" wrapText="1"/>
    </xf>
    <xf numFmtId="4" fontId="4" fillId="0" borderId="65" xfId="1" applyNumberFormat="1" applyFont="1" applyBorder="1" applyAlignment="1">
      <alignment vertical="center"/>
    </xf>
    <xf numFmtId="0" fontId="4" fillId="2" borderId="14" xfId="1" applyFont="1" applyFill="1" applyBorder="1" applyAlignment="1">
      <alignment vertical="top" wrapText="1"/>
    </xf>
    <xf numFmtId="166" fontId="9" fillId="2" borderId="53" xfId="1" applyNumberFormat="1" applyFont="1" applyFill="1" applyBorder="1" applyAlignment="1">
      <alignment horizontal="left" vertical="top" wrapText="1"/>
    </xf>
    <xf numFmtId="0" fontId="17" fillId="2" borderId="20" xfId="1" applyFont="1" applyFill="1" applyBorder="1" applyAlignment="1">
      <alignment horizontal="left" vertical="top" wrapText="1"/>
    </xf>
    <xf numFmtId="4" fontId="18" fillId="2" borderId="20" xfId="1" applyNumberFormat="1" applyFont="1" applyFill="1" applyBorder="1" applyAlignment="1">
      <alignment horizontal="right" vertical="center"/>
    </xf>
    <xf numFmtId="0" fontId="20" fillId="7" borderId="20" xfId="1" applyFont="1" applyFill="1" applyBorder="1" applyAlignment="1">
      <alignment horizontal="left" vertical="top" wrapText="1"/>
    </xf>
    <xf numFmtId="0" fontId="4" fillId="3" borderId="13" xfId="1" applyFont="1" applyFill="1" applyBorder="1" applyAlignment="1">
      <alignment horizontal="left" vertical="top" wrapText="1"/>
    </xf>
    <xf numFmtId="166" fontId="9" fillId="3" borderId="66" xfId="1" applyNumberFormat="1" applyFont="1" applyFill="1" applyBorder="1" applyAlignment="1">
      <alignment horizontal="left" vertical="top" wrapText="1"/>
    </xf>
    <xf numFmtId="0" fontId="20" fillId="7" borderId="26" xfId="1" applyFont="1" applyFill="1" applyBorder="1" applyAlignment="1">
      <alignment horizontal="left" vertical="top" wrapText="1"/>
    </xf>
    <xf numFmtId="166" fontId="9" fillId="0" borderId="19" xfId="1" applyNumberFormat="1" applyFont="1" applyBorder="1" applyAlignment="1">
      <alignment horizontal="left" vertical="top" wrapText="1"/>
    </xf>
    <xf numFmtId="0" fontId="9" fillId="0" borderId="19" xfId="1" applyFont="1" applyBorder="1" applyAlignment="1">
      <alignment horizontal="left" vertical="top" wrapText="1"/>
    </xf>
    <xf numFmtId="0" fontId="14" fillId="0" borderId="67" xfId="1" applyFont="1" applyBorder="1" applyAlignment="1">
      <alignment horizontal="left" vertical="center"/>
    </xf>
    <xf numFmtId="4" fontId="18" fillId="0" borderId="67" xfId="1" applyNumberFormat="1" applyFont="1" applyBorder="1" applyAlignment="1">
      <alignment horizontal="right" vertical="center"/>
    </xf>
    <xf numFmtId="4" fontId="18" fillId="0" borderId="69" xfId="1" applyNumberFormat="1" applyFont="1" applyBorder="1" applyAlignment="1">
      <alignment horizontal="right" vertical="center"/>
    </xf>
    <xf numFmtId="0" fontId="25" fillId="0" borderId="65" xfId="1" applyFont="1" applyBorder="1" applyAlignment="1">
      <alignment horizontal="left" vertical="center"/>
    </xf>
    <xf numFmtId="4" fontId="19" fillId="0" borderId="71" xfId="1" applyNumberFormat="1" applyFont="1" applyBorder="1" applyAlignment="1">
      <alignment horizontal="right" vertical="center"/>
    </xf>
    <xf numFmtId="4" fontId="19" fillId="0" borderId="30" xfId="1" applyNumberFormat="1" applyFont="1" applyBorder="1" applyAlignment="1">
      <alignment horizontal="right" vertical="center"/>
    </xf>
    <xf numFmtId="0" fontId="26" fillId="4" borderId="4" xfId="1" applyFont="1" applyFill="1" applyBorder="1" applyAlignment="1">
      <alignment horizontal="left" vertical="center" wrapText="1"/>
    </xf>
    <xf numFmtId="0" fontId="21" fillId="4" borderId="4" xfId="1" applyFont="1" applyFill="1" applyBorder="1" applyAlignment="1">
      <alignment horizontal="left" vertical="center" wrapText="1"/>
    </xf>
    <xf numFmtId="0" fontId="22" fillId="5" borderId="4" xfId="1" applyFont="1" applyFill="1" applyBorder="1" applyAlignment="1">
      <alignment horizontal="left" vertical="center" wrapText="1"/>
    </xf>
    <xf numFmtId="0" fontId="19" fillId="5" borderId="4" xfId="1" applyFont="1" applyFill="1" applyBorder="1" applyAlignment="1">
      <alignment horizontal="left" vertical="top" wrapText="1"/>
    </xf>
    <xf numFmtId="0" fontId="22" fillId="0" borderId="4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top" wrapText="1"/>
    </xf>
    <xf numFmtId="4" fontId="8" fillId="0" borderId="20" xfId="1" applyNumberFormat="1" applyFont="1" applyBorder="1" applyAlignment="1">
      <alignment vertical="center"/>
    </xf>
    <xf numFmtId="4" fontId="8" fillId="0" borderId="25" xfId="1" applyNumberFormat="1" applyFont="1" applyBorder="1" applyAlignment="1">
      <alignment vertical="center"/>
    </xf>
    <xf numFmtId="4" fontId="8" fillId="0" borderId="4" xfId="1" applyNumberFormat="1" applyFont="1" applyBorder="1" applyAlignment="1">
      <alignment vertical="center"/>
    </xf>
    <xf numFmtId="4" fontId="0" fillId="0" borderId="0" xfId="0" applyNumberFormat="1"/>
    <xf numFmtId="0" fontId="3" fillId="0" borderId="0" xfId="1"/>
    <xf numFmtId="0" fontId="5" fillId="0" borderId="0" xfId="1" applyFont="1"/>
    <xf numFmtId="0" fontId="16" fillId="0" borderId="0" xfId="1" applyFont="1"/>
    <xf numFmtId="0" fontId="7" fillId="0" borderId="0" xfId="1" applyFont="1"/>
    <xf numFmtId="0" fontId="33" fillId="0" borderId="0" xfId="1" applyFont="1"/>
    <xf numFmtId="0" fontId="3" fillId="0" borderId="0" xfId="1" applyAlignment="1">
      <alignment horizontal="right"/>
    </xf>
    <xf numFmtId="0" fontId="34" fillId="0" borderId="75" xfId="1" applyFont="1" applyBorder="1" applyAlignment="1">
      <alignment horizontal="right" vertical="top"/>
    </xf>
    <xf numFmtId="0" fontId="35" fillId="0" borderId="1" xfId="1" applyFont="1" applyBorder="1" applyAlignment="1">
      <alignment horizontal="center" vertical="top"/>
    </xf>
    <xf numFmtId="0" fontId="36" fillId="0" borderId="1" xfId="1" applyFont="1" applyBorder="1" applyAlignment="1">
      <alignment horizontal="left" vertical="top"/>
    </xf>
    <xf numFmtId="4" fontId="35" fillId="0" borderId="1" xfId="1" applyNumberFormat="1" applyFont="1" applyBorder="1" applyAlignment="1">
      <alignment vertical="top"/>
    </xf>
    <xf numFmtId="4" fontId="35" fillId="0" borderId="76" xfId="1" applyNumberFormat="1" applyFont="1" applyBorder="1" applyAlignment="1">
      <alignment vertical="top"/>
    </xf>
    <xf numFmtId="0" fontId="34" fillId="0" borderId="77" xfId="1" applyFont="1" applyBorder="1" applyAlignment="1">
      <alignment horizontal="right" vertical="top"/>
    </xf>
    <xf numFmtId="0" fontId="35" fillId="0" borderId="13" xfId="1" applyFont="1" applyBorder="1" applyAlignment="1">
      <alignment horizontal="center" vertical="top"/>
    </xf>
    <xf numFmtId="4" fontId="35" fillId="0" borderId="13" xfId="1" applyNumberFormat="1" applyFont="1" applyBorder="1" applyAlignment="1">
      <alignment vertical="top"/>
    </xf>
    <xf numFmtId="4" fontId="35" fillId="0" borderId="78" xfId="1" applyNumberFormat="1" applyFont="1" applyBorder="1" applyAlignment="1">
      <alignment vertical="top"/>
    </xf>
    <xf numFmtId="0" fontId="36" fillId="0" borderId="13" xfId="1" applyFont="1" applyBorder="1" applyAlignment="1">
      <alignment horizontal="left" vertical="top" wrapText="1"/>
    </xf>
    <xf numFmtId="0" fontId="34" fillId="10" borderId="75" xfId="1" applyFont="1" applyFill="1" applyBorder="1" applyAlignment="1">
      <alignment horizontal="right" vertical="top"/>
    </xf>
    <xf numFmtId="0" fontId="34" fillId="10" borderId="1" xfId="1" applyFont="1" applyFill="1" applyBorder="1" applyAlignment="1">
      <alignment horizontal="right" vertical="top"/>
    </xf>
    <xf numFmtId="0" fontId="34" fillId="10" borderId="1" xfId="1" applyFont="1" applyFill="1" applyBorder="1" applyAlignment="1">
      <alignment horizontal="right" vertical="center"/>
    </xf>
    <xf numFmtId="4" fontId="34" fillId="10" borderId="1" xfId="1" applyNumberFormat="1" applyFont="1" applyFill="1" applyBorder="1" applyAlignment="1">
      <alignment horizontal="right" vertical="center"/>
    </xf>
    <xf numFmtId="4" fontId="34" fillId="10" borderId="76" xfId="1" applyNumberFormat="1" applyFont="1" applyFill="1" applyBorder="1" applyAlignment="1">
      <alignment horizontal="right" vertical="center"/>
    </xf>
    <xf numFmtId="0" fontId="34" fillId="10" borderId="79" xfId="1" applyFont="1" applyFill="1" applyBorder="1" applyAlignment="1">
      <alignment horizontal="right" vertical="top"/>
    </xf>
    <xf numFmtId="0" fontId="34" fillId="10" borderId="80" xfId="1" applyFont="1" applyFill="1" applyBorder="1" applyAlignment="1">
      <alignment horizontal="right" vertical="top"/>
    </xf>
    <xf numFmtId="0" fontId="34" fillId="10" borderId="80" xfId="1" applyFont="1" applyFill="1" applyBorder="1" applyAlignment="1">
      <alignment horizontal="right" vertical="center"/>
    </xf>
    <xf numFmtId="0" fontId="3" fillId="0" borderId="0" xfId="2"/>
    <xf numFmtId="0" fontId="5" fillId="0" borderId="0" xfId="2" applyFont="1"/>
    <xf numFmtId="0" fontId="38" fillId="0" borderId="0" xfId="2" applyFont="1"/>
    <xf numFmtId="0" fontId="7" fillId="0" borderId="0" xfId="2" applyFont="1"/>
    <xf numFmtId="0" fontId="3" fillId="0" borderId="0" xfId="2" applyAlignment="1">
      <alignment vertical="center"/>
    </xf>
    <xf numFmtId="0" fontId="39" fillId="0" borderId="72" xfId="2" applyFont="1" applyBorder="1" applyAlignment="1">
      <alignment horizontal="center" vertical="center" wrapText="1"/>
    </xf>
    <xf numFmtId="0" fontId="39" fillId="0" borderId="73" xfId="2" applyFont="1" applyBorder="1" applyAlignment="1">
      <alignment horizontal="center" vertical="center" wrapText="1"/>
    </xf>
    <xf numFmtId="0" fontId="39" fillId="0" borderId="10" xfId="2" applyFont="1" applyBorder="1" applyAlignment="1">
      <alignment horizontal="center" vertical="center" wrapText="1"/>
    </xf>
    <xf numFmtId="0" fontId="39" fillId="0" borderId="11" xfId="2" applyFont="1" applyBorder="1" applyAlignment="1">
      <alignment horizontal="left" vertical="center" wrapText="1"/>
    </xf>
    <xf numFmtId="49" fontId="38" fillId="0" borderId="75" xfId="2" applyNumberFormat="1" applyFont="1" applyBorder="1" applyAlignment="1">
      <alignment horizontal="center"/>
    </xf>
    <xf numFmtId="49" fontId="38" fillId="0" borderId="1" xfId="2" applyNumberFormat="1" applyFont="1" applyBorder="1" applyAlignment="1">
      <alignment horizontal="center"/>
    </xf>
    <xf numFmtId="49" fontId="38" fillId="0" borderId="3" xfId="2" applyNumberFormat="1" applyFont="1" applyBorder="1" applyAlignment="1">
      <alignment horizontal="center"/>
    </xf>
    <xf numFmtId="49" fontId="38" fillId="0" borderId="12" xfId="2" applyNumberFormat="1" applyFont="1" applyBorder="1" applyAlignment="1">
      <alignment horizontal="center"/>
    </xf>
    <xf numFmtId="49" fontId="40" fillId="0" borderId="75" xfId="2" applyNumberFormat="1" applyFont="1" applyBorder="1" applyAlignment="1">
      <alignment horizontal="center" vertical="top"/>
    </xf>
    <xf numFmtId="49" fontId="3" fillId="0" borderId="1" xfId="2" applyNumberFormat="1" applyFont="1" applyBorder="1" applyAlignment="1">
      <alignment horizontal="left" vertical="top" wrapText="1"/>
    </xf>
    <xf numFmtId="49" fontId="3" fillId="0" borderId="1" xfId="2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right" vertical="center"/>
    </xf>
    <xf numFmtId="4" fontId="3" fillId="0" borderId="3" xfId="2" applyNumberFormat="1" applyFont="1" applyBorder="1" applyAlignment="1">
      <alignment horizontal="right" vertical="center"/>
    </xf>
    <xf numFmtId="0" fontId="38" fillId="0" borderId="32" xfId="2" applyFont="1" applyBorder="1" applyAlignment="1">
      <alignment horizontal="left" vertical="top" wrapText="1"/>
    </xf>
    <xf numFmtId="4" fontId="3" fillId="0" borderId="12" xfId="2" applyNumberFormat="1" applyFont="1" applyBorder="1" applyAlignment="1">
      <alignment horizontal="center" vertical="center"/>
    </xf>
    <xf numFmtId="49" fontId="40" fillId="0" borderId="82" xfId="2" applyNumberFormat="1" applyFont="1" applyBorder="1" applyAlignment="1">
      <alignment horizontal="center" vertical="top"/>
    </xf>
    <xf numFmtId="49" fontId="3" fillId="0" borderId="32" xfId="2" applyNumberFormat="1" applyFont="1" applyBorder="1" applyAlignment="1">
      <alignment horizontal="left" vertical="top" wrapText="1"/>
    </xf>
    <xf numFmtId="49" fontId="3" fillId="0" borderId="32" xfId="2" applyNumberFormat="1" applyFont="1" applyBorder="1" applyAlignment="1">
      <alignment horizontal="center" vertical="center"/>
    </xf>
    <xf numFmtId="4" fontId="3" fillId="0" borderId="32" xfId="2" applyNumberFormat="1" applyFont="1" applyBorder="1" applyAlignment="1">
      <alignment horizontal="right" vertical="center"/>
    </xf>
    <xf numFmtId="4" fontId="3" fillId="0" borderId="29" xfId="2" applyNumberFormat="1" applyFont="1" applyBorder="1" applyAlignment="1">
      <alignment horizontal="right" vertical="center"/>
    </xf>
    <xf numFmtId="0" fontId="38" fillId="0" borderId="43" xfId="2" applyFont="1" applyBorder="1" applyAlignment="1">
      <alignment horizontal="left" vertical="top" wrapText="1"/>
    </xf>
    <xf numFmtId="4" fontId="3" fillId="0" borderId="41" xfId="2" applyNumberFormat="1" applyFont="1" applyBorder="1" applyAlignment="1">
      <alignment horizontal="center" vertical="center"/>
    </xf>
    <xf numFmtId="0" fontId="3" fillId="0" borderId="32" xfId="2" applyFont="1" applyBorder="1" applyAlignment="1">
      <alignment horizontal="left" vertical="top" wrapText="1"/>
    </xf>
    <xf numFmtId="49" fontId="3" fillId="0" borderId="32" xfId="2" applyNumberFormat="1" applyBorder="1" applyAlignment="1">
      <alignment horizontal="center" vertical="center"/>
    </xf>
    <xf numFmtId="4" fontId="3" fillId="0" borderId="32" xfId="2" applyNumberFormat="1" applyBorder="1" applyAlignment="1">
      <alignment horizontal="right" vertical="center"/>
    </xf>
    <xf numFmtId="4" fontId="3" fillId="0" borderId="41" xfId="2" applyNumberFormat="1" applyBorder="1" applyAlignment="1">
      <alignment horizontal="center" vertical="center"/>
    </xf>
    <xf numFmtId="0" fontId="3" fillId="0" borderId="13" xfId="2" applyFont="1" applyBorder="1" applyAlignment="1">
      <alignment horizontal="left" vertical="top" wrapText="1"/>
    </xf>
    <xf numFmtId="4" fontId="3" fillId="0" borderId="13" xfId="2" applyNumberFormat="1" applyBorder="1" applyAlignment="1">
      <alignment horizontal="right" vertical="center"/>
    </xf>
    <xf numFmtId="4" fontId="3" fillId="0" borderId="17" xfId="2" applyNumberFormat="1" applyBorder="1" applyAlignment="1">
      <alignment horizontal="center" vertical="center"/>
    </xf>
    <xf numFmtId="49" fontId="40" fillId="0" borderId="83" xfId="2" applyNumberFormat="1" applyFont="1" applyBorder="1" applyAlignment="1">
      <alignment horizontal="center" vertical="top"/>
    </xf>
    <xf numFmtId="0" fontId="3" fillId="0" borderId="43" xfId="2" applyFont="1" applyBorder="1" applyAlignment="1">
      <alignment horizontal="left" vertical="top" wrapText="1"/>
    </xf>
    <xf numFmtId="49" fontId="3" fillId="0" borderId="43" xfId="2" applyNumberFormat="1" applyBorder="1" applyAlignment="1">
      <alignment horizontal="center" vertical="center"/>
    </xf>
    <xf numFmtId="4" fontId="3" fillId="0" borderId="43" xfId="2" applyNumberFormat="1" applyBorder="1" applyAlignment="1">
      <alignment horizontal="right" vertical="center"/>
    </xf>
    <xf numFmtId="4" fontId="3" fillId="0" borderId="43" xfId="2" applyNumberFormat="1" applyFont="1" applyBorder="1" applyAlignment="1">
      <alignment horizontal="right" vertical="center"/>
    </xf>
    <xf numFmtId="4" fontId="3" fillId="0" borderId="45" xfId="2" applyNumberFormat="1" applyBorder="1" applyAlignment="1">
      <alignment horizontal="center" vertical="center"/>
    </xf>
    <xf numFmtId="0" fontId="3" fillId="0" borderId="34" xfId="2" applyFont="1" applyBorder="1" applyAlignment="1">
      <alignment horizontal="left" vertical="top" wrapText="1"/>
    </xf>
    <xf numFmtId="49" fontId="3" fillId="0" borderId="34" xfId="2" applyNumberFormat="1" applyBorder="1" applyAlignment="1">
      <alignment horizontal="center" vertical="center"/>
    </xf>
    <xf numFmtId="4" fontId="3" fillId="0" borderId="34" xfId="2" applyNumberFormat="1" applyBorder="1" applyAlignment="1">
      <alignment horizontal="right" vertical="center"/>
    </xf>
    <xf numFmtId="4" fontId="3" fillId="0" borderId="34" xfId="2" applyNumberFormat="1" applyFont="1" applyBorder="1" applyAlignment="1">
      <alignment horizontal="right" vertical="center"/>
    </xf>
    <xf numFmtId="0" fontId="38" fillId="0" borderId="34" xfId="2" applyFont="1" applyBorder="1" applyAlignment="1">
      <alignment horizontal="left" vertical="top" wrapText="1"/>
    </xf>
    <xf numFmtId="4" fontId="3" fillId="0" borderId="24" xfId="2" applyNumberFormat="1" applyBorder="1" applyAlignment="1">
      <alignment horizontal="center" vertical="center"/>
    </xf>
    <xf numFmtId="0" fontId="37" fillId="0" borderId="30" xfId="2" applyFont="1" applyBorder="1" applyAlignment="1">
      <alignment horizontal="left" vertical="top" wrapText="1"/>
    </xf>
    <xf numFmtId="49" fontId="3" fillId="0" borderId="84" xfId="2" applyNumberFormat="1" applyBorder="1" applyAlignment="1">
      <alignment horizontal="center" vertical="center"/>
    </xf>
    <xf numFmtId="49" fontId="3" fillId="0" borderId="14" xfId="2" applyNumberFormat="1" applyBorder="1" applyAlignment="1">
      <alignment horizontal="center" vertical="center"/>
    </xf>
    <xf numFmtId="0" fontId="37" fillId="0" borderId="45" xfId="2" applyFont="1" applyBorder="1" applyAlignment="1">
      <alignment horizontal="left" vertical="top" wrapText="1"/>
    </xf>
    <xf numFmtId="4" fontId="3" fillId="0" borderId="14" xfId="2" applyNumberFormat="1" applyBorder="1" applyAlignment="1">
      <alignment horizontal="right" vertical="center"/>
    </xf>
    <xf numFmtId="4" fontId="3" fillId="0" borderId="14" xfId="2" applyNumberFormat="1" applyFont="1" applyBorder="1" applyAlignment="1">
      <alignment horizontal="right" vertical="center"/>
    </xf>
    <xf numFmtId="4" fontId="3" fillId="0" borderId="28" xfId="2" applyNumberFormat="1" applyBorder="1" applyAlignment="1">
      <alignment horizontal="center" vertical="center"/>
    </xf>
    <xf numFmtId="49" fontId="3" fillId="0" borderId="13" xfId="2" applyNumberFormat="1" applyBorder="1" applyAlignment="1">
      <alignment horizontal="center" vertical="center"/>
    </xf>
    <xf numFmtId="4" fontId="3" fillId="0" borderId="85" xfId="2" applyNumberFormat="1" applyBorder="1" applyAlignment="1">
      <alignment horizontal="center" vertical="center"/>
    </xf>
    <xf numFmtId="4" fontId="3" fillId="0" borderId="14" xfId="2" applyNumberFormat="1" applyBorder="1" applyAlignment="1">
      <alignment horizontal="center" vertical="center"/>
    </xf>
    <xf numFmtId="4" fontId="3" fillId="0" borderId="32" xfId="2" applyNumberFormat="1" applyBorder="1" applyAlignment="1">
      <alignment horizontal="center" vertical="center"/>
    </xf>
    <xf numFmtId="4" fontId="3" fillId="0" borderId="43" xfId="2" applyNumberFormat="1" applyBorder="1" applyAlignment="1">
      <alignment horizontal="center" vertical="center"/>
    </xf>
    <xf numFmtId="0" fontId="3" fillId="0" borderId="30" xfId="2" applyFont="1" applyBorder="1" applyAlignment="1">
      <alignment horizontal="left" vertical="top" wrapText="1"/>
    </xf>
    <xf numFmtId="49" fontId="3" fillId="0" borderId="30" xfId="2" applyNumberFormat="1" applyBorder="1" applyAlignment="1">
      <alignment horizontal="center" vertical="center"/>
    </xf>
    <xf numFmtId="4" fontId="3" fillId="0" borderId="30" xfId="2" applyNumberFormat="1" applyBorder="1" applyAlignment="1">
      <alignment horizontal="right" vertical="center"/>
    </xf>
    <xf numFmtId="4" fontId="3" fillId="0" borderId="30" xfId="2" applyNumberFormat="1" applyFont="1" applyBorder="1" applyAlignment="1">
      <alignment horizontal="right" vertical="center"/>
    </xf>
    <xf numFmtId="0" fontId="38" fillId="0" borderId="30" xfId="2" applyFont="1" applyBorder="1" applyAlignment="1">
      <alignment horizontal="left" vertical="top" wrapText="1"/>
    </xf>
    <xf numFmtId="4" fontId="3" fillId="0" borderId="43" xfId="2" applyNumberFormat="1" applyFont="1" applyBorder="1" applyAlignment="1">
      <alignment horizontal="center" vertical="center"/>
    </xf>
    <xf numFmtId="0" fontId="3" fillId="0" borderId="85" xfId="2" applyFont="1" applyBorder="1" applyAlignment="1">
      <alignment horizontal="left" vertical="top" wrapText="1"/>
    </xf>
    <xf numFmtId="49" fontId="37" fillId="0" borderId="85" xfId="2" applyNumberFormat="1" applyFont="1" applyBorder="1" applyAlignment="1">
      <alignment horizontal="center" vertical="center"/>
    </xf>
    <xf numFmtId="4" fontId="3" fillId="0" borderId="85" xfId="2" applyNumberFormat="1" applyBorder="1" applyAlignment="1">
      <alignment horizontal="right" vertical="center"/>
    </xf>
    <xf numFmtId="4" fontId="3" fillId="0" borderId="85" xfId="2" applyNumberFormat="1" applyFont="1" applyBorder="1" applyAlignment="1">
      <alignment horizontal="right" vertical="center"/>
    </xf>
    <xf numFmtId="0" fontId="42" fillId="0" borderId="85" xfId="2" applyFont="1" applyBorder="1" applyAlignment="1">
      <alignment horizontal="left" vertical="top" wrapText="1"/>
    </xf>
    <xf numFmtId="4" fontId="3" fillId="0" borderId="86" xfId="2" applyNumberFormat="1" applyBorder="1" applyAlignment="1">
      <alignment horizontal="center" vertical="center"/>
    </xf>
    <xf numFmtId="4" fontId="19" fillId="0" borderId="65" xfId="1" applyNumberFormat="1" applyFont="1" applyBorder="1" applyAlignment="1">
      <alignment horizontal="right" vertical="center"/>
    </xf>
    <xf numFmtId="0" fontId="10" fillId="0" borderId="30" xfId="1" applyFont="1" applyBorder="1" applyAlignment="1">
      <alignment vertical="center"/>
    </xf>
    <xf numFmtId="0" fontId="14" fillId="0" borderId="89" xfId="1" applyFont="1" applyBorder="1" applyAlignment="1">
      <alignment horizontal="center" vertical="center"/>
    </xf>
    <xf numFmtId="49" fontId="8" fillId="0" borderId="89" xfId="1" applyNumberFormat="1" applyFont="1" applyBorder="1" applyAlignment="1">
      <alignment horizontal="center" vertical="center" wrapText="1"/>
    </xf>
    <xf numFmtId="0" fontId="6" fillId="0" borderId="90" xfId="1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14" fillId="0" borderId="92" xfId="1" applyFont="1" applyBorder="1" applyAlignment="1">
      <alignment horizontal="left" vertical="center" wrapText="1"/>
    </xf>
    <xf numFmtId="0" fontId="20" fillId="7" borderId="51" xfId="1" applyFont="1" applyFill="1" applyBorder="1" applyAlignment="1">
      <alignment horizontal="left" vertical="top" wrapText="1"/>
    </xf>
    <xf numFmtId="0" fontId="26" fillId="4" borderId="85" xfId="1" applyFont="1" applyFill="1" applyBorder="1" applyAlignment="1">
      <alignment horizontal="left" vertical="center"/>
    </xf>
    <xf numFmtId="0" fontId="20" fillId="7" borderId="30" xfId="1" applyFont="1" applyFill="1" applyBorder="1" applyAlignment="1">
      <alignment horizontal="left" vertical="top" wrapText="1"/>
    </xf>
    <xf numFmtId="0" fontId="14" fillId="0" borderId="19" xfId="1" applyFont="1" applyBorder="1" applyAlignment="1">
      <alignment horizontal="left" vertical="center"/>
    </xf>
    <xf numFmtId="4" fontId="19" fillId="5" borderId="85" xfId="1" applyNumberFormat="1" applyFont="1" applyFill="1" applyBorder="1" applyAlignment="1">
      <alignment horizontal="right" vertical="center"/>
    </xf>
    <xf numFmtId="0" fontId="25" fillId="5" borderId="85" xfId="1" applyFont="1" applyFill="1" applyBorder="1" applyAlignment="1">
      <alignment horizontal="left" vertical="center" wrapText="1"/>
    </xf>
    <xf numFmtId="0" fontId="25" fillId="5" borderId="50" xfId="1" applyFont="1" applyFill="1" applyBorder="1" applyAlignment="1">
      <alignment horizontal="left" vertical="center" wrapText="1"/>
    </xf>
    <xf numFmtId="0" fontId="14" fillId="0" borderId="91" xfId="1" applyFont="1" applyBorder="1" applyAlignment="1">
      <alignment horizontal="left" vertical="center"/>
    </xf>
    <xf numFmtId="4" fontId="19" fillId="0" borderId="65" xfId="1" applyNumberFormat="1" applyFont="1" applyBorder="1" applyAlignment="1">
      <alignment vertical="center"/>
    </xf>
    <xf numFmtId="0" fontId="22" fillId="0" borderId="85" xfId="1" applyFont="1" applyBorder="1" applyAlignment="1">
      <alignment horizontal="left" vertical="center" wrapText="1"/>
    </xf>
    <xf numFmtId="4" fontId="19" fillId="0" borderId="51" xfId="1" applyNumberFormat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4" fontId="19" fillId="4" borderId="30" xfId="1" applyNumberFormat="1" applyFont="1" applyFill="1" applyBorder="1" applyAlignment="1">
      <alignment horizontal="right" vertical="center"/>
    </xf>
    <xf numFmtId="4" fontId="19" fillId="0" borderId="67" xfId="1" applyNumberFormat="1" applyFont="1" applyBorder="1" applyAlignment="1">
      <alignment horizontal="right" vertical="center"/>
    </xf>
    <xf numFmtId="4" fontId="19" fillId="0" borderId="69" xfId="1" applyNumberFormat="1" applyFont="1" applyBorder="1" applyAlignment="1">
      <alignment horizontal="right" vertical="center"/>
    </xf>
    <xf numFmtId="4" fontId="8" fillId="0" borderId="24" xfId="1" applyNumberFormat="1" applyFont="1" applyBorder="1" applyAlignment="1">
      <alignment vertical="center"/>
    </xf>
    <xf numFmtId="4" fontId="16" fillId="0" borderId="57" xfId="1" applyNumberFormat="1" applyFont="1" applyBorder="1" applyAlignment="1">
      <alignment vertical="center"/>
    </xf>
    <xf numFmtId="4" fontId="3" fillId="0" borderId="16" xfId="2" applyNumberFormat="1" applyFont="1" applyBorder="1" applyAlignment="1">
      <alignment horizontal="right" vertical="center"/>
    </xf>
    <xf numFmtId="4" fontId="3" fillId="0" borderId="42" xfId="2" applyNumberFormat="1" applyFont="1" applyBorder="1" applyAlignment="1">
      <alignment horizontal="right" vertical="center"/>
    </xf>
    <xf numFmtId="0" fontId="38" fillId="0" borderId="33" xfId="2" applyFont="1" applyBorder="1" applyAlignment="1">
      <alignment horizontal="left" vertical="top" wrapText="1"/>
    </xf>
    <xf numFmtId="49" fontId="38" fillId="0" borderId="16" xfId="2" applyNumberFormat="1" applyFont="1" applyBorder="1" applyAlignment="1">
      <alignment horizontal="center"/>
    </xf>
    <xf numFmtId="4" fontId="3" fillId="0" borderId="4" xfId="2" applyNumberFormat="1" applyFont="1" applyBorder="1" applyAlignment="1">
      <alignment horizontal="right" vertical="center"/>
    </xf>
    <xf numFmtId="49" fontId="3" fillId="0" borderId="36" xfId="2" applyNumberFormat="1" applyBorder="1" applyAlignment="1">
      <alignment horizontal="center" vertical="center"/>
    </xf>
    <xf numFmtId="0" fontId="38" fillId="0" borderId="44" xfId="2" applyFont="1" applyBorder="1" applyAlignment="1">
      <alignment horizontal="left" vertical="top" wrapText="1"/>
    </xf>
    <xf numFmtId="49" fontId="40" fillId="0" borderId="93" xfId="2" applyNumberFormat="1" applyFont="1" applyBorder="1" applyAlignment="1">
      <alignment horizontal="center" vertical="top"/>
    </xf>
    <xf numFmtId="0" fontId="3" fillId="0" borderId="4" xfId="2" applyFont="1" applyBorder="1" applyAlignment="1">
      <alignment horizontal="left" vertical="top" wrapText="1"/>
    </xf>
    <xf numFmtId="4" fontId="43" fillId="0" borderId="88" xfId="2" applyNumberFormat="1" applyFont="1" applyBorder="1"/>
    <xf numFmtId="0" fontId="14" fillId="4" borderId="30" xfId="1" applyFont="1" applyFill="1" applyBorder="1" applyAlignment="1">
      <alignment horizontal="left" vertical="center"/>
    </xf>
    <xf numFmtId="0" fontId="14" fillId="4" borderId="30" xfId="1" applyFont="1" applyFill="1" applyBorder="1" applyAlignment="1">
      <alignment horizontal="left" vertical="center" wrapText="1"/>
    </xf>
    <xf numFmtId="0" fontId="25" fillId="0" borderId="0" xfId="5" applyNumberFormat="1" applyFont="1" applyFill="1" applyBorder="1" applyAlignment="1" applyProtection="1">
      <alignment horizontal="left"/>
      <protection locked="0"/>
    </xf>
    <xf numFmtId="49" fontId="44" fillId="12" borderId="1" xfId="5" applyNumberFormat="1" applyFont="1" applyFill="1" applyBorder="1" applyAlignment="1" applyProtection="1">
      <alignment horizontal="center" vertical="center" wrapText="1"/>
      <protection locked="0"/>
    </xf>
    <xf numFmtId="49" fontId="44" fillId="12" borderId="1" xfId="5" applyNumberFormat="1" applyFont="1" applyFill="1" applyBorder="1" applyAlignment="1" applyProtection="1">
      <alignment horizontal="left" vertical="center" wrapText="1"/>
      <protection locked="0"/>
    </xf>
    <xf numFmtId="49" fontId="44" fillId="12" borderId="1" xfId="5" applyNumberFormat="1" applyFont="1" applyFill="1" applyBorder="1" applyAlignment="1" applyProtection="1">
      <alignment horizontal="right" vertical="center" wrapText="1"/>
      <protection locked="0"/>
    </xf>
    <xf numFmtId="49" fontId="45" fillId="11" borderId="14" xfId="5" applyNumberFormat="1" applyFont="1" applyFill="1" applyBorder="1" applyAlignment="1" applyProtection="1">
      <alignment horizontal="center" vertical="center" wrapText="1"/>
      <protection locked="0"/>
    </xf>
    <xf numFmtId="49" fontId="45" fillId="13" borderId="1" xfId="5" applyNumberFormat="1" applyFont="1" applyFill="1" applyBorder="1" applyAlignment="1" applyProtection="1">
      <alignment horizontal="center" vertical="center" wrapText="1"/>
      <protection locked="0"/>
    </xf>
    <xf numFmtId="49" fontId="46" fillId="13" borderId="1" xfId="5" applyNumberFormat="1" applyFont="1" applyFill="1" applyBorder="1" applyAlignment="1" applyProtection="1">
      <alignment horizontal="left" vertical="center" wrapText="1"/>
      <protection locked="0"/>
    </xf>
    <xf numFmtId="49" fontId="46" fillId="13" borderId="1" xfId="5" applyNumberFormat="1" applyFont="1" applyFill="1" applyBorder="1" applyAlignment="1" applyProtection="1">
      <alignment horizontal="right" vertical="center" wrapText="1"/>
      <protection locked="0"/>
    </xf>
    <xf numFmtId="49" fontId="46" fillId="11" borderId="14" xfId="5" applyNumberFormat="1" applyFont="1" applyFill="1" applyBorder="1" applyAlignment="1" applyProtection="1">
      <alignment horizontal="center" vertical="center" wrapText="1"/>
      <protection locked="0"/>
    </xf>
    <xf numFmtId="49" fontId="46" fillId="11" borderId="1" xfId="5" applyNumberFormat="1" applyFont="1" applyFill="1" applyBorder="1" applyAlignment="1" applyProtection="1">
      <alignment horizontal="center" vertical="center" wrapText="1"/>
      <protection locked="0"/>
    </xf>
    <xf numFmtId="49" fontId="46" fillId="11" borderId="1" xfId="5" applyNumberFormat="1" applyFont="1" applyFill="1" applyBorder="1" applyAlignment="1" applyProtection="1">
      <alignment horizontal="left" vertical="center" wrapText="1"/>
      <protection locked="0"/>
    </xf>
    <xf numFmtId="49" fontId="46" fillId="11" borderId="1" xfId="5" applyNumberFormat="1" applyFont="1" applyFill="1" applyBorder="1" applyAlignment="1" applyProtection="1">
      <alignment horizontal="right" vertical="center" wrapText="1"/>
      <protection locked="0"/>
    </xf>
    <xf numFmtId="49" fontId="46" fillId="13" borderId="1" xfId="5" applyNumberFormat="1" applyFont="1" applyFill="1" applyBorder="1" applyAlignment="1" applyProtection="1">
      <alignment horizontal="center" vertical="center" wrapText="1"/>
      <protection locked="0"/>
    </xf>
    <xf numFmtId="49" fontId="7" fillId="11" borderId="1" xfId="5" applyNumberFormat="1" applyFont="1" applyFill="1" applyBorder="1" applyAlignment="1" applyProtection="1">
      <alignment horizontal="center" vertical="center" wrapText="1"/>
      <protection locked="0"/>
    </xf>
    <xf numFmtId="49" fontId="21" fillId="11" borderId="2" xfId="5" applyNumberFormat="1" applyFont="1" applyFill="1" applyBorder="1" applyAlignment="1" applyProtection="1">
      <alignment horizontal="right" vertical="center" wrapText="1"/>
      <protection locked="0"/>
    </xf>
    <xf numFmtId="0" fontId="32" fillId="14" borderId="0" xfId="22" applyFill="1" applyAlignment="1">
      <alignment horizontal="left" vertical="top" wrapText="1"/>
    </xf>
    <xf numFmtId="0" fontId="49" fillId="14" borderId="94" xfId="22" applyFont="1" applyFill="1" applyBorder="1" applyAlignment="1">
      <alignment horizontal="center" vertical="center" wrapText="1"/>
    </xf>
    <xf numFmtId="0" fontId="50" fillId="15" borderId="94" xfId="22" applyFont="1" applyFill="1" applyBorder="1" applyAlignment="1">
      <alignment horizontal="center" vertical="center" wrapText="1"/>
    </xf>
    <xf numFmtId="0" fontId="51" fillId="15" borderId="95" xfId="22" applyFont="1" applyFill="1" applyBorder="1" applyAlignment="1">
      <alignment horizontal="center" vertical="center" wrapText="1"/>
    </xf>
    <xf numFmtId="0" fontId="50" fillId="15" borderId="94" xfId="22" applyFont="1" applyFill="1" applyBorder="1" applyAlignment="1">
      <alignment horizontal="left" vertical="center" wrapText="1"/>
    </xf>
    <xf numFmtId="167" fontId="50" fillId="15" borderId="94" xfId="22" applyNumberFormat="1" applyFont="1" applyFill="1" applyBorder="1" applyAlignment="1">
      <alignment horizontal="right" vertical="center" wrapText="1"/>
    </xf>
    <xf numFmtId="0" fontId="52" fillId="14" borderId="96" xfId="22" applyFont="1" applyFill="1" applyBorder="1" applyAlignment="1">
      <alignment horizontal="center" vertical="center" wrapText="1"/>
    </xf>
    <xf numFmtId="0" fontId="51" fillId="16" borderId="95" xfId="22" applyFont="1" applyFill="1" applyBorder="1" applyAlignment="1">
      <alignment horizontal="center" vertical="center" wrapText="1"/>
    </xf>
    <xf numFmtId="0" fontId="51" fillId="16" borderId="94" xfId="22" applyFont="1" applyFill="1" applyBorder="1" applyAlignment="1">
      <alignment horizontal="left" vertical="center" wrapText="1"/>
    </xf>
    <xf numFmtId="167" fontId="51" fillId="16" borderId="94" xfId="22" applyNumberFormat="1" applyFont="1" applyFill="1" applyBorder="1" applyAlignment="1">
      <alignment horizontal="right" vertical="center" wrapText="1"/>
    </xf>
    <xf numFmtId="0" fontId="52" fillId="14" borderId="97" xfId="22" applyFont="1" applyFill="1" applyBorder="1" applyAlignment="1">
      <alignment horizontal="center" vertical="center" wrapText="1"/>
    </xf>
    <xf numFmtId="0" fontId="52" fillId="14" borderId="95" xfId="22" applyFont="1" applyFill="1" applyBorder="1" applyAlignment="1">
      <alignment horizontal="center" vertical="center" wrapText="1"/>
    </xf>
    <xf numFmtId="0" fontId="51" fillId="14" borderId="94" xfId="22" applyFont="1" applyFill="1" applyBorder="1" applyAlignment="1">
      <alignment horizontal="center" vertical="center" wrapText="1"/>
    </xf>
    <xf numFmtId="0" fontId="51" fillId="14" borderId="94" xfId="22" applyFont="1" applyFill="1" applyBorder="1" applyAlignment="1">
      <alignment horizontal="left" vertical="center" wrapText="1"/>
    </xf>
    <xf numFmtId="167" fontId="51" fillId="14" borderId="94" xfId="22" applyNumberFormat="1" applyFont="1" applyFill="1" applyBorder="1" applyAlignment="1">
      <alignment horizontal="right" vertical="center" wrapText="1"/>
    </xf>
    <xf numFmtId="167" fontId="51" fillId="14" borderId="94" xfId="22" applyNumberFormat="1" applyFont="1" applyFill="1" applyBorder="1" applyAlignment="1">
      <alignment horizontal="right" vertical="center" wrapText="1"/>
    </xf>
    <xf numFmtId="167" fontId="50" fillId="14" borderId="94" xfId="22" applyNumberFormat="1" applyFont="1" applyFill="1" applyBorder="1" applyAlignment="1">
      <alignment horizontal="right" vertical="center" wrapText="1"/>
    </xf>
    <xf numFmtId="0" fontId="52" fillId="14" borderId="98" xfId="22" applyFont="1" applyFill="1" applyBorder="1" applyAlignment="1">
      <alignment horizontal="center" vertical="center" wrapText="1"/>
    </xf>
    <xf numFmtId="168" fontId="32" fillId="14" borderId="0" xfId="22" applyNumberFormat="1" applyFill="1" applyAlignment="1">
      <alignment horizontal="left" vertical="top" wrapText="1"/>
    </xf>
    <xf numFmtId="49" fontId="26" fillId="11" borderId="1" xfId="5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5" applyNumberFormat="1" applyFont="1" applyFill="1" applyBorder="1" applyAlignment="1" applyProtection="1">
      <alignment horizontal="left" vertical="top" wrapText="1"/>
      <protection locked="0"/>
    </xf>
    <xf numFmtId="49" fontId="26" fillId="11" borderId="0" xfId="5" applyNumberFormat="1" applyFont="1" applyFill="1" applyAlignment="1" applyProtection="1">
      <alignment horizontal="left" vertical="top" wrapText="1"/>
      <protection locked="0"/>
    </xf>
    <xf numFmtId="0" fontId="26" fillId="0" borderId="0" xfId="5" applyNumberFormat="1" applyFont="1" applyFill="1" applyBorder="1" applyAlignment="1" applyProtection="1">
      <alignment horizontal="left" vertical="top" wrapText="1"/>
      <protection locked="0"/>
    </xf>
    <xf numFmtId="167" fontId="51" fillId="14" borderId="98" xfId="22" applyNumberFormat="1" applyFont="1" applyFill="1" applyBorder="1" applyAlignment="1">
      <alignment horizontal="right" vertical="center" wrapText="1"/>
    </xf>
    <xf numFmtId="167" fontId="51" fillId="14" borderId="95" xfId="22" applyNumberFormat="1" applyFont="1" applyFill="1" applyBorder="1" applyAlignment="1">
      <alignment horizontal="right" vertical="center" wrapText="1"/>
    </xf>
    <xf numFmtId="0" fontId="52" fillId="14" borderId="95" xfId="22" applyFont="1" applyFill="1" applyBorder="1" applyAlignment="1">
      <alignment horizontal="center" vertical="center" wrapText="1"/>
    </xf>
    <xf numFmtId="167" fontId="51" fillId="14" borderId="94" xfId="22" applyNumberFormat="1" applyFont="1" applyFill="1" applyBorder="1" applyAlignment="1">
      <alignment horizontal="right" vertical="center" wrapText="1"/>
    </xf>
    <xf numFmtId="0" fontId="51" fillId="16" borderId="94" xfId="22" applyFont="1" applyFill="1" applyBorder="1" applyAlignment="1">
      <alignment horizontal="center" vertical="center" wrapText="1"/>
    </xf>
    <xf numFmtId="167" fontId="51" fillId="16" borderId="94" xfId="22" applyNumberFormat="1" applyFont="1" applyFill="1" applyBorder="1" applyAlignment="1">
      <alignment horizontal="right" vertical="center" wrapText="1"/>
    </xf>
    <xf numFmtId="0" fontId="53" fillId="14" borderId="0" xfId="22" applyFont="1" applyFill="1" applyBorder="1" applyAlignment="1">
      <alignment horizontal="left" vertical="center" wrapText="1"/>
    </xf>
    <xf numFmtId="0" fontId="48" fillId="14" borderId="0" xfId="22" applyFont="1" applyFill="1" applyBorder="1" applyAlignment="1">
      <alignment horizontal="left" vertical="center" wrapText="1"/>
    </xf>
    <xf numFmtId="0" fontId="49" fillId="14" borderId="94" xfId="22" applyFont="1" applyFill="1" applyBorder="1" applyAlignment="1">
      <alignment horizontal="center" vertical="center" wrapText="1"/>
    </xf>
    <xf numFmtId="0" fontId="51" fillId="15" borderId="94" xfId="22" applyFont="1" applyFill="1" applyBorder="1" applyAlignment="1">
      <alignment horizontal="center" vertical="center" wrapText="1"/>
    </xf>
    <xf numFmtId="167" fontId="50" fillId="15" borderId="94" xfId="22" applyNumberFormat="1" applyFont="1" applyFill="1" applyBorder="1" applyAlignment="1">
      <alignment horizontal="right" vertical="center" wrapText="1"/>
    </xf>
    <xf numFmtId="0" fontId="50" fillId="14" borderId="94" xfId="22" applyFont="1" applyFill="1" applyBorder="1" applyAlignment="1">
      <alignment horizontal="right" vertical="center" wrapText="1"/>
    </xf>
    <xf numFmtId="167" fontId="50" fillId="14" borderId="94" xfId="22" applyNumberFormat="1" applyFont="1" applyFill="1" applyBorder="1" applyAlignment="1">
      <alignment horizontal="right" vertical="center" wrapText="1"/>
    </xf>
    <xf numFmtId="4" fontId="34" fillId="10" borderId="81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top" wrapText="1"/>
    </xf>
    <xf numFmtId="0" fontId="34" fillId="0" borderId="0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 wrapText="1"/>
    </xf>
    <xf numFmtId="0" fontId="34" fillId="0" borderId="0" xfId="1" applyFont="1" applyBorder="1" applyAlignment="1">
      <alignment horizontal="center"/>
    </xf>
    <xf numFmtId="0" fontId="34" fillId="0" borderId="72" xfId="1" applyFont="1" applyBorder="1" applyAlignment="1">
      <alignment horizontal="center" vertical="center"/>
    </xf>
    <xf numFmtId="0" fontId="34" fillId="0" borderId="73" xfId="1" applyFont="1" applyBorder="1" applyAlignment="1">
      <alignment horizontal="center" vertical="center"/>
    </xf>
    <xf numFmtId="0" fontId="34" fillId="0" borderId="73" xfId="1" applyFont="1" applyBorder="1" applyAlignment="1">
      <alignment horizontal="center" vertical="center" wrapText="1"/>
    </xf>
    <xf numFmtId="0" fontId="34" fillId="0" borderId="74" xfId="1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/>
    </xf>
    <xf numFmtId="49" fontId="38" fillId="0" borderId="1" xfId="2" applyNumberFormat="1" applyFont="1" applyBorder="1" applyAlignment="1">
      <alignment horizontal="center"/>
    </xf>
    <xf numFmtId="0" fontId="43" fillId="0" borderId="87" xfId="2" applyFont="1" applyBorder="1" applyAlignment="1">
      <alignment horizontal="right"/>
    </xf>
    <xf numFmtId="0" fontId="10" fillId="0" borderId="70" xfId="1" applyFont="1" applyBorder="1" applyAlignment="1">
      <alignment horizontal="left" vertical="center" wrapText="1"/>
    </xf>
    <xf numFmtId="0" fontId="8" fillId="0" borderId="20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0" borderId="53" xfId="1" applyFont="1" applyBorder="1" applyAlignment="1">
      <alignment horizontal="right" vertical="center"/>
    </xf>
    <xf numFmtId="0" fontId="8" fillId="0" borderId="25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14" fillId="0" borderId="68" xfId="1" applyFont="1" applyBorder="1" applyAlignment="1">
      <alignment horizontal="left" vertical="center"/>
    </xf>
    <xf numFmtId="0" fontId="10" fillId="0" borderId="20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top" wrapText="1"/>
    </xf>
    <xf numFmtId="0" fontId="4" fillId="0" borderId="51" xfId="1" applyFont="1" applyBorder="1" applyAlignment="1">
      <alignment horizontal="center" vertical="top" wrapText="1"/>
    </xf>
    <xf numFmtId="0" fontId="14" fillId="0" borderId="58" xfId="1" applyFont="1" applyBorder="1" applyAlignment="1">
      <alignment horizontal="right" vertical="center" wrapText="1"/>
    </xf>
    <xf numFmtId="0" fontId="14" fillId="0" borderId="59" xfId="1" applyFont="1" applyBorder="1" applyAlignment="1">
      <alignment horizontal="right" vertical="center" wrapText="1"/>
    </xf>
    <xf numFmtId="0" fontId="14" fillId="0" borderId="60" xfId="1" applyFont="1" applyBorder="1" applyAlignment="1">
      <alignment horizontal="right" vertical="center" wrapText="1"/>
    </xf>
    <xf numFmtId="0" fontId="14" fillId="0" borderId="6" xfId="1" applyFont="1" applyBorder="1" applyAlignment="1">
      <alignment horizontal="left" vertical="center"/>
    </xf>
    <xf numFmtId="0" fontId="10" fillId="0" borderId="64" xfId="1" applyFont="1" applyBorder="1" applyAlignment="1">
      <alignment horizontal="left" vertical="center" wrapText="1"/>
    </xf>
    <xf numFmtId="0" fontId="14" fillId="0" borderId="68" xfId="1" applyFont="1" applyBorder="1" applyAlignment="1">
      <alignment horizontal="left" vertical="center" wrapText="1"/>
    </xf>
    <xf numFmtId="0" fontId="14" fillId="0" borderId="92" xfId="1" applyFont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top" wrapText="1"/>
    </xf>
    <xf numFmtId="0" fontId="4" fillId="0" borderId="14" xfId="1" applyFont="1" applyFill="1" applyBorder="1" applyAlignment="1">
      <alignment horizontal="left" vertical="top" wrapText="1"/>
    </xf>
    <xf numFmtId="0" fontId="4" fillId="0" borderId="13" xfId="1" applyFont="1" applyFill="1" applyBorder="1" applyAlignment="1">
      <alignment horizontal="center" vertical="top" wrapText="1"/>
    </xf>
    <xf numFmtId="0" fontId="4" fillId="0" borderId="14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10" fillId="0" borderId="21" xfId="1" applyFont="1" applyBorder="1" applyAlignment="1">
      <alignment horizontal="left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18" fillId="6" borderId="20" xfId="1" applyFont="1" applyFill="1" applyBorder="1" applyAlignment="1">
      <alignment horizontal="center" vertical="center" wrapText="1"/>
    </xf>
    <xf numFmtId="0" fontId="18" fillId="6" borderId="8" xfId="1" applyFont="1" applyFill="1" applyBorder="1" applyAlignment="1">
      <alignment horizontal="center" vertical="center" wrapText="1"/>
    </xf>
    <xf numFmtId="0" fontId="20" fillId="7" borderId="20" xfId="1" applyFont="1" applyFill="1" applyBorder="1" applyAlignment="1">
      <alignment horizontal="center" vertical="top" wrapText="1"/>
    </xf>
    <xf numFmtId="0" fontId="20" fillId="7" borderId="42" xfId="1" applyFont="1" applyFill="1" applyBorder="1" applyAlignment="1">
      <alignment horizontal="center" vertical="top" wrapText="1"/>
    </xf>
    <xf numFmtId="0" fontId="10" fillId="0" borderId="37" xfId="1" applyFont="1" applyBorder="1" applyAlignment="1">
      <alignment horizontal="left" vertical="center" wrapText="1"/>
    </xf>
    <xf numFmtId="0" fontId="10" fillId="0" borderId="36" xfId="1" applyFont="1" applyBorder="1" applyAlignment="1">
      <alignment horizontal="left" vertical="center" wrapText="1"/>
    </xf>
    <xf numFmtId="0" fontId="18" fillId="6" borderId="26" xfId="1" applyFont="1" applyFill="1" applyBorder="1" applyAlignment="1">
      <alignment horizontal="center" vertical="top" wrapText="1"/>
    </xf>
    <xf numFmtId="0" fontId="18" fillId="6" borderId="45" xfId="1" applyFont="1" applyFill="1" applyBorder="1" applyAlignment="1">
      <alignment horizontal="center" vertical="top" wrapText="1"/>
    </xf>
    <xf numFmtId="0" fontId="14" fillId="0" borderId="6" xfId="1" applyFont="1" applyBorder="1" applyAlignment="1">
      <alignment horizontal="left" vertical="center" wrapText="1"/>
    </xf>
    <xf numFmtId="0" fontId="10" fillId="0" borderId="46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top" wrapText="1"/>
    </xf>
    <xf numFmtId="0" fontId="10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</cellXfs>
  <cellStyles count="36">
    <cellStyle name="ConditionalStyle_1" xfId="3"/>
    <cellStyle name="Excel Built-in Normal" xfId="4"/>
    <cellStyle name="Normalny" xfId="0" builtinId="0"/>
    <cellStyle name="Normalny 10" xfId="5"/>
    <cellStyle name="Normalny 11" xfId="6"/>
    <cellStyle name="Normalny 12" xfId="7"/>
    <cellStyle name="Normalny 13" xfId="8"/>
    <cellStyle name="Normalny 14" xfId="9"/>
    <cellStyle name="Normalny 15" xfId="10"/>
    <cellStyle name="Normalny 16" xfId="11"/>
    <cellStyle name="Normalny 17" xfId="12"/>
    <cellStyle name="Normalny 18" xfId="13"/>
    <cellStyle name="Normalny 19" xfId="14"/>
    <cellStyle name="Normalny 2" xfId="15"/>
    <cellStyle name="Normalny 2 2" xfId="16"/>
    <cellStyle name="Normalny 20" xfId="17"/>
    <cellStyle name="Normalny 20 2" xfId="18"/>
    <cellStyle name="Normalny 21" xfId="19"/>
    <cellStyle name="Normalny 22" xfId="20"/>
    <cellStyle name="Normalny 23" xfId="21"/>
    <cellStyle name="Normalny 24" xfId="22"/>
    <cellStyle name="Normalny 3" xfId="23"/>
    <cellStyle name="Normalny 3 2" xfId="24"/>
    <cellStyle name="Normalny 4" xfId="25"/>
    <cellStyle name="Normalny 4 2" xfId="26"/>
    <cellStyle name="Normalny 5" xfId="27"/>
    <cellStyle name="Normalny 5 2" xfId="28"/>
    <cellStyle name="Normalny 5 3" xfId="29"/>
    <cellStyle name="Normalny 5 3 2" xfId="30"/>
    <cellStyle name="Normalny 6" xfId="31"/>
    <cellStyle name="Normalny 7" xfId="32"/>
    <cellStyle name="Normalny 7 2" xfId="33"/>
    <cellStyle name="Normalny 8" xfId="34"/>
    <cellStyle name="Normalny 9" xfId="35"/>
    <cellStyle name="Normalny_załaczniki maj" xfId="1"/>
    <cellStyle name="Normalny_Zeszy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showGridLines="0" topLeftCell="A130" workbookViewId="0">
      <selection activeCell="D133" sqref="D133"/>
    </sheetView>
  </sheetViews>
  <sheetFormatPr defaultRowHeight="12.75" x14ac:dyDescent="0.2"/>
  <cols>
    <col min="1" max="1" width="5.7109375" style="375" customWidth="1"/>
    <col min="2" max="2" width="8.7109375" style="375" customWidth="1"/>
    <col min="3" max="3" width="8.5703125" style="375" customWidth="1"/>
    <col min="4" max="4" width="31.28515625" style="375" customWidth="1"/>
    <col min="5" max="5" width="12.5703125" style="375" customWidth="1"/>
    <col min="6" max="6" width="11.42578125" style="375" customWidth="1"/>
    <col min="7" max="7" width="12.7109375" style="375" customWidth="1"/>
    <col min="8" max="250" width="9.140625" style="375"/>
    <col min="251" max="251" width="2.140625" style="375" customWidth="1"/>
    <col min="252" max="252" width="8.7109375" style="375" customWidth="1"/>
    <col min="253" max="253" width="9.85546875" style="375" customWidth="1"/>
    <col min="254" max="254" width="1" style="375" customWidth="1"/>
    <col min="255" max="255" width="10.85546875" style="375" customWidth="1"/>
    <col min="256" max="256" width="54.5703125" style="375" customWidth="1"/>
    <col min="257" max="258" width="22.85546875" style="375" customWidth="1"/>
    <col min="259" max="259" width="9.85546875" style="375" customWidth="1"/>
    <col min="260" max="260" width="13" style="375" customWidth="1"/>
    <col min="261" max="261" width="1" style="375" customWidth="1"/>
    <col min="262" max="506" width="9.140625" style="375"/>
    <col min="507" max="507" width="2.140625" style="375" customWidth="1"/>
    <col min="508" max="508" width="8.7109375" style="375" customWidth="1"/>
    <col min="509" max="509" width="9.85546875" style="375" customWidth="1"/>
    <col min="510" max="510" width="1" style="375" customWidth="1"/>
    <col min="511" max="511" width="10.85546875" style="375" customWidth="1"/>
    <col min="512" max="512" width="54.5703125" style="375" customWidth="1"/>
    <col min="513" max="514" width="22.85546875" style="375" customWidth="1"/>
    <col min="515" max="515" width="9.85546875" style="375" customWidth="1"/>
    <col min="516" max="516" width="13" style="375" customWidth="1"/>
    <col min="517" max="517" width="1" style="375" customWidth="1"/>
    <col min="518" max="762" width="9.140625" style="375"/>
    <col min="763" max="763" width="2.140625" style="375" customWidth="1"/>
    <col min="764" max="764" width="8.7109375" style="375" customWidth="1"/>
    <col min="765" max="765" width="9.85546875" style="375" customWidth="1"/>
    <col min="766" max="766" width="1" style="375" customWidth="1"/>
    <col min="767" max="767" width="10.85546875" style="375" customWidth="1"/>
    <col min="768" max="768" width="54.5703125" style="375" customWidth="1"/>
    <col min="769" max="770" width="22.85546875" style="375" customWidth="1"/>
    <col min="771" max="771" width="9.85546875" style="375" customWidth="1"/>
    <col min="772" max="772" width="13" style="375" customWidth="1"/>
    <col min="773" max="773" width="1" style="375" customWidth="1"/>
    <col min="774" max="1018" width="9.140625" style="375"/>
    <col min="1019" max="1019" width="2.140625" style="375" customWidth="1"/>
    <col min="1020" max="1020" width="8.7109375" style="375" customWidth="1"/>
    <col min="1021" max="1021" width="9.85546875" style="375" customWidth="1"/>
    <col min="1022" max="1022" width="1" style="375" customWidth="1"/>
    <col min="1023" max="1023" width="10.85546875" style="375" customWidth="1"/>
    <col min="1024" max="1024" width="54.5703125" style="375" customWidth="1"/>
    <col min="1025" max="1026" width="22.85546875" style="375" customWidth="1"/>
    <col min="1027" max="1027" width="9.85546875" style="375" customWidth="1"/>
    <col min="1028" max="1028" width="13" style="375" customWidth="1"/>
    <col min="1029" max="1029" width="1" style="375" customWidth="1"/>
    <col min="1030" max="1274" width="9.140625" style="375"/>
    <col min="1275" max="1275" width="2.140625" style="375" customWidth="1"/>
    <col min="1276" max="1276" width="8.7109375" style="375" customWidth="1"/>
    <col min="1277" max="1277" width="9.85546875" style="375" customWidth="1"/>
    <col min="1278" max="1278" width="1" style="375" customWidth="1"/>
    <col min="1279" max="1279" width="10.85546875" style="375" customWidth="1"/>
    <col min="1280" max="1280" width="54.5703125" style="375" customWidth="1"/>
    <col min="1281" max="1282" width="22.85546875" style="375" customWidth="1"/>
    <col min="1283" max="1283" width="9.85546875" style="375" customWidth="1"/>
    <col min="1284" max="1284" width="13" style="375" customWidth="1"/>
    <col min="1285" max="1285" width="1" style="375" customWidth="1"/>
    <col min="1286" max="1530" width="9.140625" style="375"/>
    <col min="1531" max="1531" width="2.140625" style="375" customWidth="1"/>
    <col min="1532" max="1532" width="8.7109375" style="375" customWidth="1"/>
    <col min="1533" max="1533" width="9.85546875" style="375" customWidth="1"/>
    <col min="1534" max="1534" width="1" style="375" customWidth="1"/>
    <col min="1535" max="1535" width="10.85546875" style="375" customWidth="1"/>
    <col min="1536" max="1536" width="54.5703125" style="375" customWidth="1"/>
    <col min="1537" max="1538" width="22.85546875" style="375" customWidth="1"/>
    <col min="1539" max="1539" width="9.85546875" style="375" customWidth="1"/>
    <col min="1540" max="1540" width="13" style="375" customWidth="1"/>
    <col min="1541" max="1541" width="1" style="375" customWidth="1"/>
    <col min="1542" max="1786" width="9.140625" style="375"/>
    <col min="1787" max="1787" width="2.140625" style="375" customWidth="1"/>
    <col min="1788" max="1788" width="8.7109375" style="375" customWidth="1"/>
    <col min="1789" max="1789" width="9.85546875" style="375" customWidth="1"/>
    <col min="1790" max="1790" width="1" style="375" customWidth="1"/>
    <col min="1791" max="1791" width="10.85546875" style="375" customWidth="1"/>
    <col min="1792" max="1792" width="54.5703125" style="375" customWidth="1"/>
    <col min="1793" max="1794" width="22.85546875" style="375" customWidth="1"/>
    <col min="1795" max="1795" width="9.85546875" style="375" customWidth="1"/>
    <col min="1796" max="1796" width="13" style="375" customWidth="1"/>
    <col min="1797" max="1797" width="1" style="375" customWidth="1"/>
    <col min="1798" max="2042" width="9.140625" style="375"/>
    <col min="2043" max="2043" width="2.140625" style="375" customWidth="1"/>
    <col min="2044" max="2044" width="8.7109375" style="375" customWidth="1"/>
    <col min="2045" max="2045" width="9.85546875" style="375" customWidth="1"/>
    <col min="2046" max="2046" width="1" style="375" customWidth="1"/>
    <col min="2047" max="2047" width="10.85546875" style="375" customWidth="1"/>
    <col min="2048" max="2048" width="54.5703125" style="375" customWidth="1"/>
    <col min="2049" max="2050" width="22.85546875" style="375" customWidth="1"/>
    <col min="2051" max="2051" width="9.85546875" style="375" customWidth="1"/>
    <col min="2052" max="2052" width="13" style="375" customWidth="1"/>
    <col min="2053" max="2053" width="1" style="375" customWidth="1"/>
    <col min="2054" max="2298" width="9.140625" style="375"/>
    <col min="2299" max="2299" width="2.140625" style="375" customWidth="1"/>
    <col min="2300" max="2300" width="8.7109375" style="375" customWidth="1"/>
    <col min="2301" max="2301" width="9.85546875" style="375" customWidth="1"/>
    <col min="2302" max="2302" width="1" style="375" customWidth="1"/>
    <col min="2303" max="2303" width="10.85546875" style="375" customWidth="1"/>
    <col min="2304" max="2304" width="54.5703125" style="375" customWidth="1"/>
    <col min="2305" max="2306" width="22.85546875" style="375" customWidth="1"/>
    <col min="2307" max="2307" width="9.85546875" style="375" customWidth="1"/>
    <col min="2308" max="2308" width="13" style="375" customWidth="1"/>
    <col min="2309" max="2309" width="1" style="375" customWidth="1"/>
    <col min="2310" max="2554" width="9.140625" style="375"/>
    <col min="2555" max="2555" width="2.140625" style="375" customWidth="1"/>
    <col min="2556" max="2556" width="8.7109375" style="375" customWidth="1"/>
    <col min="2557" max="2557" width="9.85546875" style="375" customWidth="1"/>
    <col min="2558" max="2558" width="1" style="375" customWidth="1"/>
    <col min="2559" max="2559" width="10.85546875" style="375" customWidth="1"/>
    <col min="2560" max="2560" width="54.5703125" style="375" customWidth="1"/>
    <col min="2561" max="2562" width="22.85546875" style="375" customWidth="1"/>
    <col min="2563" max="2563" width="9.85546875" style="375" customWidth="1"/>
    <col min="2564" max="2564" width="13" style="375" customWidth="1"/>
    <col min="2565" max="2565" width="1" style="375" customWidth="1"/>
    <col min="2566" max="2810" width="9.140625" style="375"/>
    <col min="2811" max="2811" width="2.140625" style="375" customWidth="1"/>
    <col min="2812" max="2812" width="8.7109375" style="375" customWidth="1"/>
    <col min="2813" max="2813" width="9.85546875" style="375" customWidth="1"/>
    <col min="2814" max="2814" width="1" style="375" customWidth="1"/>
    <col min="2815" max="2815" width="10.85546875" style="375" customWidth="1"/>
    <col min="2816" max="2816" width="54.5703125" style="375" customWidth="1"/>
    <col min="2817" max="2818" width="22.85546875" style="375" customWidth="1"/>
    <col min="2819" max="2819" width="9.85546875" style="375" customWidth="1"/>
    <col min="2820" max="2820" width="13" style="375" customWidth="1"/>
    <col min="2821" max="2821" width="1" style="375" customWidth="1"/>
    <col min="2822" max="3066" width="9.140625" style="375"/>
    <col min="3067" max="3067" width="2.140625" style="375" customWidth="1"/>
    <col min="3068" max="3068" width="8.7109375" style="375" customWidth="1"/>
    <col min="3069" max="3069" width="9.85546875" style="375" customWidth="1"/>
    <col min="3070" max="3070" width="1" style="375" customWidth="1"/>
    <col min="3071" max="3071" width="10.85546875" style="375" customWidth="1"/>
    <col min="3072" max="3072" width="54.5703125" style="375" customWidth="1"/>
    <col min="3073" max="3074" width="22.85546875" style="375" customWidth="1"/>
    <col min="3075" max="3075" width="9.85546875" style="375" customWidth="1"/>
    <col min="3076" max="3076" width="13" style="375" customWidth="1"/>
    <col min="3077" max="3077" width="1" style="375" customWidth="1"/>
    <col min="3078" max="3322" width="9.140625" style="375"/>
    <col min="3323" max="3323" width="2.140625" style="375" customWidth="1"/>
    <col min="3324" max="3324" width="8.7109375" style="375" customWidth="1"/>
    <col min="3325" max="3325" width="9.85546875" style="375" customWidth="1"/>
    <col min="3326" max="3326" width="1" style="375" customWidth="1"/>
    <col min="3327" max="3327" width="10.85546875" style="375" customWidth="1"/>
    <col min="3328" max="3328" width="54.5703125" style="375" customWidth="1"/>
    <col min="3329" max="3330" width="22.85546875" style="375" customWidth="1"/>
    <col min="3331" max="3331" width="9.85546875" style="375" customWidth="1"/>
    <col min="3332" max="3332" width="13" style="375" customWidth="1"/>
    <col min="3333" max="3333" width="1" style="375" customWidth="1"/>
    <col min="3334" max="3578" width="9.140625" style="375"/>
    <col min="3579" max="3579" width="2.140625" style="375" customWidth="1"/>
    <col min="3580" max="3580" width="8.7109375" style="375" customWidth="1"/>
    <col min="3581" max="3581" width="9.85546875" style="375" customWidth="1"/>
    <col min="3582" max="3582" width="1" style="375" customWidth="1"/>
    <col min="3583" max="3583" width="10.85546875" style="375" customWidth="1"/>
    <col min="3584" max="3584" width="54.5703125" style="375" customWidth="1"/>
    <col min="3585" max="3586" width="22.85546875" style="375" customWidth="1"/>
    <col min="3587" max="3587" width="9.85546875" style="375" customWidth="1"/>
    <col min="3588" max="3588" width="13" style="375" customWidth="1"/>
    <col min="3589" max="3589" width="1" style="375" customWidth="1"/>
    <col min="3590" max="3834" width="9.140625" style="375"/>
    <col min="3835" max="3835" width="2.140625" style="375" customWidth="1"/>
    <col min="3836" max="3836" width="8.7109375" style="375" customWidth="1"/>
    <col min="3837" max="3837" width="9.85546875" style="375" customWidth="1"/>
    <col min="3838" max="3838" width="1" style="375" customWidth="1"/>
    <col min="3839" max="3839" width="10.85546875" style="375" customWidth="1"/>
    <col min="3840" max="3840" width="54.5703125" style="375" customWidth="1"/>
    <col min="3841" max="3842" width="22.85546875" style="375" customWidth="1"/>
    <col min="3843" max="3843" width="9.85546875" style="375" customWidth="1"/>
    <col min="3844" max="3844" width="13" style="375" customWidth="1"/>
    <col min="3845" max="3845" width="1" style="375" customWidth="1"/>
    <col min="3846" max="4090" width="9.140625" style="375"/>
    <col min="4091" max="4091" width="2.140625" style="375" customWidth="1"/>
    <col min="4092" max="4092" width="8.7109375" style="375" customWidth="1"/>
    <col min="4093" max="4093" width="9.85546875" style="375" customWidth="1"/>
    <col min="4094" max="4094" width="1" style="375" customWidth="1"/>
    <col min="4095" max="4095" width="10.85546875" style="375" customWidth="1"/>
    <col min="4096" max="4096" width="54.5703125" style="375" customWidth="1"/>
    <col min="4097" max="4098" width="22.85546875" style="375" customWidth="1"/>
    <col min="4099" max="4099" width="9.85546875" style="375" customWidth="1"/>
    <col min="4100" max="4100" width="13" style="375" customWidth="1"/>
    <col min="4101" max="4101" width="1" style="375" customWidth="1"/>
    <col min="4102" max="4346" width="9.140625" style="375"/>
    <col min="4347" max="4347" width="2.140625" style="375" customWidth="1"/>
    <col min="4348" max="4348" width="8.7109375" style="375" customWidth="1"/>
    <col min="4349" max="4349" width="9.85546875" style="375" customWidth="1"/>
    <col min="4350" max="4350" width="1" style="375" customWidth="1"/>
    <col min="4351" max="4351" width="10.85546875" style="375" customWidth="1"/>
    <col min="4352" max="4352" width="54.5703125" style="375" customWidth="1"/>
    <col min="4353" max="4354" width="22.85546875" style="375" customWidth="1"/>
    <col min="4355" max="4355" width="9.85546875" style="375" customWidth="1"/>
    <col min="4356" max="4356" width="13" style="375" customWidth="1"/>
    <col min="4357" max="4357" width="1" style="375" customWidth="1"/>
    <col min="4358" max="4602" width="9.140625" style="375"/>
    <col min="4603" max="4603" width="2.140625" style="375" customWidth="1"/>
    <col min="4604" max="4604" width="8.7109375" style="375" customWidth="1"/>
    <col min="4605" max="4605" width="9.85546875" style="375" customWidth="1"/>
    <col min="4606" max="4606" width="1" style="375" customWidth="1"/>
    <col min="4607" max="4607" width="10.85546875" style="375" customWidth="1"/>
    <col min="4608" max="4608" width="54.5703125" style="375" customWidth="1"/>
    <col min="4609" max="4610" width="22.85546875" style="375" customWidth="1"/>
    <col min="4611" max="4611" width="9.85546875" style="375" customWidth="1"/>
    <col min="4612" max="4612" width="13" style="375" customWidth="1"/>
    <col min="4613" max="4613" width="1" style="375" customWidth="1"/>
    <col min="4614" max="4858" width="9.140625" style="375"/>
    <col min="4859" max="4859" width="2.140625" style="375" customWidth="1"/>
    <col min="4860" max="4860" width="8.7109375" style="375" customWidth="1"/>
    <col min="4861" max="4861" width="9.85546875" style="375" customWidth="1"/>
    <col min="4862" max="4862" width="1" style="375" customWidth="1"/>
    <col min="4863" max="4863" width="10.85546875" style="375" customWidth="1"/>
    <col min="4864" max="4864" width="54.5703125" style="375" customWidth="1"/>
    <col min="4865" max="4866" width="22.85546875" style="375" customWidth="1"/>
    <col min="4867" max="4867" width="9.85546875" style="375" customWidth="1"/>
    <col min="4868" max="4868" width="13" style="375" customWidth="1"/>
    <col min="4869" max="4869" width="1" style="375" customWidth="1"/>
    <col min="4870" max="5114" width="9.140625" style="375"/>
    <col min="5115" max="5115" width="2.140625" style="375" customWidth="1"/>
    <col min="5116" max="5116" width="8.7109375" style="375" customWidth="1"/>
    <col min="5117" max="5117" width="9.85546875" style="375" customWidth="1"/>
    <col min="5118" max="5118" width="1" style="375" customWidth="1"/>
    <col min="5119" max="5119" width="10.85546875" style="375" customWidth="1"/>
    <col min="5120" max="5120" width="54.5703125" style="375" customWidth="1"/>
    <col min="5121" max="5122" width="22.85546875" style="375" customWidth="1"/>
    <col min="5123" max="5123" width="9.85546875" style="375" customWidth="1"/>
    <col min="5124" max="5124" width="13" style="375" customWidth="1"/>
    <col min="5125" max="5125" width="1" style="375" customWidth="1"/>
    <col min="5126" max="5370" width="9.140625" style="375"/>
    <col min="5371" max="5371" width="2.140625" style="375" customWidth="1"/>
    <col min="5372" max="5372" width="8.7109375" style="375" customWidth="1"/>
    <col min="5373" max="5373" width="9.85546875" style="375" customWidth="1"/>
    <col min="5374" max="5374" width="1" style="375" customWidth="1"/>
    <col min="5375" max="5375" width="10.85546875" style="375" customWidth="1"/>
    <col min="5376" max="5376" width="54.5703125" style="375" customWidth="1"/>
    <col min="5377" max="5378" width="22.85546875" style="375" customWidth="1"/>
    <col min="5379" max="5379" width="9.85546875" style="375" customWidth="1"/>
    <col min="5380" max="5380" width="13" style="375" customWidth="1"/>
    <col min="5381" max="5381" width="1" style="375" customWidth="1"/>
    <col min="5382" max="5626" width="9.140625" style="375"/>
    <col min="5627" max="5627" width="2.140625" style="375" customWidth="1"/>
    <col min="5628" max="5628" width="8.7109375" style="375" customWidth="1"/>
    <col min="5629" max="5629" width="9.85546875" style="375" customWidth="1"/>
    <col min="5630" max="5630" width="1" style="375" customWidth="1"/>
    <col min="5631" max="5631" width="10.85546875" style="375" customWidth="1"/>
    <col min="5632" max="5632" width="54.5703125" style="375" customWidth="1"/>
    <col min="5633" max="5634" width="22.85546875" style="375" customWidth="1"/>
    <col min="5635" max="5635" width="9.85546875" style="375" customWidth="1"/>
    <col min="5636" max="5636" width="13" style="375" customWidth="1"/>
    <col min="5637" max="5637" width="1" style="375" customWidth="1"/>
    <col min="5638" max="5882" width="9.140625" style="375"/>
    <col min="5883" max="5883" width="2.140625" style="375" customWidth="1"/>
    <col min="5884" max="5884" width="8.7109375" style="375" customWidth="1"/>
    <col min="5885" max="5885" width="9.85546875" style="375" customWidth="1"/>
    <col min="5886" max="5886" width="1" style="375" customWidth="1"/>
    <col min="5887" max="5887" width="10.85546875" style="375" customWidth="1"/>
    <col min="5888" max="5888" width="54.5703125" style="375" customWidth="1"/>
    <col min="5889" max="5890" width="22.85546875" style="375" customWidth="1"/>
    <col min="5891" max="5891" width="9.85546875" style="375" customWidth="1"/>
    <col min="5892" max="5892" width="13" style="375" customWidth="1"/>
    <col min="5893" max="5893" width="1" style="375" customWidth="1"/>
    <col min="5894" max="6138" width="9.140625" style="375"/>
    <col min="6139" max="6139" width="2.140625" style="375" customWidth="1"/>
    <col min="6140" max="6140" width="8.7109375" style="375" customWidth="1"/>
    <col min="6141" max="6141" width="9.85546875" style="375" customWidth="1"/>
    <col min="6142" max="6142" width="1" style="375" customWidth="1"/>
    <col min="6143" max="6143" width="10.85546875" style="375" customWidth="1"/>
    <col min="6144" max="6144" width="54.5703125" style="375" customWidth="1"/>
    <col min="6145" max="6146" width="22.85546875" style="375" customWidth="1"/>
    <col min="6147" max="6147" width="9.85546875" style="375" customWidth="1"/>
    <col min="6148" max="6148" width="13" style="375" customWidth="1"/>
    <col min="6149" max="6149" width="1" style="375" customWidth="1"/>
    <col min="6150" max="6394" width="9.140625" style="375"/>
    <col min="6395" max="6395" width="2.140625" style="375" customWidth="1"/>
    <col min="6396" max="6396" width="8.7109375" style="375" customWidth="1"/>
    <col min="6397" max="6397" width="9.85546875" style="375" customWidth="1"/>
    <col min="6398" max="6398" width="1" style="375" customWidth="1"/>
    <col min="6399" max="6399" width="10.85546875" style="375" customWidth="1"/>
    <col min="6400" max="6400" width="54.5703125" style="375" customWidth="1"/>
    <col min="6401" max="6402" width="22.85546875" style="375" customWidth="1"/>
    <col min="6403" max="6403" width="9.85546875" style="375" customWidth="1"/>
    <col min="6404" max="6404" width="13" style="375" customWidth="1"/>
    <col min="6405" max="6405" width="1" style="375" customWidth="1"/>
    <col min="6406" max="6650" width="9.140625" style="375"/>
    <col min="6651" max="6651" width="2.140625" style="375" customWidth="1"/>
    <col min="6652" max="6652" width="8.7109375" style="375" customWidth="1"/>
    <col min="6653" max="6653" width="9.85546875" style="375" customWidth="1"/>
    <col min="6654" max="6654" width="1" style="375" customWidth="1"/>
    <col min="6655" max="6655" width="10.85546875" style="375" customWidth="1"/>
    <col min="6656" max="6656" width="54.5703125" style="375" customWidth="1"/>
    <col min="6657" max="6658" width="22.85546875" style="375" customWidth="1"/>
    <col min="6659" max="6659" width="9.85546875" style="375" customWidth="1"/>
    <col min="6660" max="6660" width="13" style="375" customWidth="1"/>
    <col min="6661" max="6661" width="1" style="375" customWidth="1"/>
    <col min="6662" max="6906" width="9.140625" style="375"/>
    <col min="6907" max="6907" width="2.140625" style="375" customWidth="1"/>
    <col min="6908" max="6908" width="8.7109375" style="375" customWidth="1"/>
    <col min="6909" max="6909" width="9.85546875" style="375" customWidth="1"/>
    <col min="6910" max="6910" width="1" style="375" customWidth="1"/>
    <col min="6911" max="6911" width="10.85546875" style="375" customWidth="1"/>
    <col min="6912" max="6912" width="54.5703125" style="375" customWidth="1"/>
    <col min="6913" max="6914" width="22.85546875" style="375" customWidth="1"/>
    <col min="6915" max="6915" width="9.85546875" style="375" customWidth="1"/>
    <col min="6916" max="6916" width="13" style="375" customWidth="1"/>
    <col min="6917" max="6917" width="1" style="375" customWidth="1"/>
    <col min="6918" max="7162" width="9.140625" style="375"/>
    <col min="7163" max="7163" width="2.140625" style="375" customWidth="1"/>
    <col min="7164" max="7164" width="8.7109375" style="375" customWidth="1"/>
    <col min="7165" max="7165" width="9.85546875" style="375" customWidth="1"/>
    <col min="7166" max="7166" width="1" style="375" customWidth="1"/>
    <col min="7167" max="7167" width="10.85546875" style="375" customWidth="1"/>
    <col min="7168" max="7168" width="54.5703125" style="375" customWidth="1"/>
    <col min="7169" max="7170" width="22.85546875" style="375" customWidth="1"/>
    <col min="7171" max="7171" width="9.85546875" style="375" customWidth="1"/>
    <col min="7172" max="7172" width="13" style="375" customWidth="1"/>
    <col min="7173" max="7173" width="1" style="375" customWidth="1"/>
    <col min="7174" max="7418" width="9.140625" style="375"/>
    <col min="7419" max="7419" width="2.140625" style="375" customWidth="1"/>
    <col min="7420" max="7420" width="8.7109375" style="375" customWidth="1"/>
    <col min="7421" max="7421" width="9.85546875" style="375" customWidth="1"/>
    <col min="7422" max="7422" width="1" style="375" customWidth="1"/>
    <col min="7423" max="7423" width="10.85546875" style="375" customWidth="1"/>
    <col min="7424" max="7424" width="54.5703125" style="375" customWidth="1"/>
    <col min="7425" max="7426" width="22.85546875" style="375" customWidth="1"/>
    <col min="7427" max="7427" width="9.85546875" style="375" customWidth="1"/>
    <col min="7428" max="7428" width="13" style="375" customWidth="1"/>
    <col min="7429" max="7429" width="1" style="375" customWidth="1"/>
    <col min="7430" max="7674" width="9.140625" style="375"/>
    <col min="7675" max="7675" width="2.140625" style="375" customWidth="1"/>
    <col min="7676" max="7676" width="8.7109375" style="375" customWidth="1"/>
    <col min="7677" max="7677" width="9.85546875" style="375" customWidth="1"/>
    <col min="7678" max="7678" width="1" style="375" customWidth="1"/>
    <col min="7679" max="7679" width="10.85546875" style="375" customWidth="1"/>
    <col min="7680" max="7680" width="54.5703125" style="375" customWidth="1"/>
    <col min="7681" max="7682" width="22.85546875" style="375" customWidth="1"/>
    <col min="7683" max="7683" width="9.85546875" style="375" customWidth="1"/>
    <col min="7684" max="7684" width="13" style="375" customWidth="1"/>
    <col min="7685" max="7685" width="1" style="375" customWidth="1"/>
    <col min="7686" max="7930" width="9.140625" style="375"/>
    <col min="7931" max="7931" width="2.140625" style="375" customWidth="1"/>
    <col min="7932" max="7932" width="8.7109375" style="375" customWidth="1"/>
    <col min="7933" max="7933" width="9.85546875" style="375" customWidth="1"/>
    <col min="7934" max="7934" width="1" style="375" customWidth="1"/>
    <col min="7935" max="7935" width="10.85546875" style="375" customWidth="1"/>
    <col min="7936" max="7936" width="54.5703125" style="375" customWidth="1"/>
    <col min="7937" max="7938" width="22.85546875" style="375" customWidth="1"/>
    <col min="7939" max="7939" width="9.85546875" style="375" customWidth="1"/>
    <col min="7940" max="7940" width="13" style="375" customWidth="1"/>
    <col min="7941" max="7941" width="1" style="375" customWidth="1"/>
    <col min="7942" max="8186" width="9.140625" style="375"/>
    <col min="8187" max="8187" width="2.140625" style="375" customWidth="1"/>
    <col min="8188" max="8188" width="8.7109375" style="375" customWidth="1"/>
    <col min="8189" max="8189" width="9.85546875" style="375" customWidth="1"/>
    <col min="8190" max="8190" width="1" style="375" customWidth="1"/>
    <col min="8191" max="8191" width="10.85546875" style="375" customWidth="1"/>
    <col min="8192" max="8192" width="54.5703125" style="375" customWidth="1"/>
    <col min="8193" max="8194" width="22.85546875" style="375" customWidth="1"/>
    <col min="8195" max="8195" width="9.85546875" style="375" customWidth="1"/>
    <col min="8196" max="8196" width="13" style="375" customWidth="1"/>
    <col min="8197" max="8197" width="1" style="375" customWidth="1"/>
    <col min="8198" max="8442" width="9.140625" style="375"/>
    <col min="8443" max="8443" width="2.140625" style="375" customWidth="1"/>
    <col min="8444" max="8444" width="8.7109375" style="375" customWidth="1"/>
    <col min="8445" max="8445" width="9.85546875" style="375" customWidth="1"/>
    <col min="8446" max="8446" width="1" style="375" customWidth="1"/>
    <col min="8447" max="8447" width="10.85546875" style="375" customWidth="1"/>
    <col min="8448" max="8448" width="54.5703125" style="375" customWidth="1"/>
    <col min="8449" max="8450" width="22.85546875" style="375" customWidth="1"/>
    <col min="8451" max="8451" width="9.85546875" style="375" customWidth="1"/>
    <col min="8452" max="8452" width="13" style="375" customWidth="1"/>
    <col min="8453" max="8453" width="1" style="375" customWidth="1"/>
    <col min="8454" max="8698" width="9.140625" style="375"/>
    <col min="8699" max="8699" width="2.140625" style="375" customWidth="1"/>
    <col min="8700" max="8700" width="8.7109375" style="375" customWidth="1"/>
    <col min="8701" max="8701" width="9.85546875" style="375" customWidth="1"/>
    <col min="8702" max="8702" width="1" style="375" customWidth="1"/>
    <col min="8703" max="8703" width="10.85546875" style="375" customWidth="1"/>
    <col min="8704" max="8704" width="54.5703125" style="375" customWidth="1"/>
    <col min="8705" max="8706" width="22.85546875" style="375" customWidth="1"/>
    <col min="8707" max="8707" width="9.85546875" style="375" customWidth="1"/>
    <col min="8708" max="8708" width="13" style="375" customWidth="1"/>
    <col min="8709" max="8709" width="1" style="375" customWidth="1"/>
    <col min="8710" max="8954" width="9.140625" style="375"/>
    <col min="8955" max="8955" width="2.140625" style="375" customWidth="1"/>
    <col min="8956" max="8956" width="8.7109375" style="375" customWidth="1"/>
    <col min="8957" max="8957" width="9.85546875" style="375" customWidth="1"/>
    <col min="8958" max="8958" width="1" style="375" customWidth="1"/>
    <col min="8959" max="8959" width="10.85546875" style="375" customWidth="1"/>
    <col min="8960" max="8960" width="54.5703125" style="375" customWidth="1"/>
    <col min="8961" max="8962" width="22.85546875" style="375" customWidth="1"/>
    <col min="8963" max="8963" width="9.85546875" style="375" customWidth="1"/>
    <col min="8964" max="8964" width="13" style="375" customWidth="1"/>
    <col min="8965" max="8965" width="1" style="375" customWidth="1"/>
    <col min="8966" max="9210" width="9.140625" style="375"/>
    <col min="9211" max="9211" width="2.140625" style="375" customWidth="1"/>
    <col min="9212" max="9212" width="8.7109375" style="375" customWidth="1"/>
    <col min="9213" max="9213" width="9.85546875" style="375" customWidth="1"/>
    <col min="9214" max="9214" width="1" style="375" customWidth="1"/>
    <col min="9215" max="9215" width="10.85546875" style="375" customWidth="1"/>
    <col min="9216" max="9216" width="54.5703125" style="375" customWidth="1"/>
    <col min="9217" max="9218" width="22.85546875" style="375" customWidth="1"/>
    <col min="9219" max="9219" width="9.85546875" style="375" customWidth="1"/>
    <col min="9220" max="9220" width="13" style="375" customWidth="1"/>
    <col min="9221" max="9221" width="1" style="375" customWidth="1"/>
    <col min="9222" max="9466" width="9.140625" style="375"/>
    <col min="9467" max="9467" width="2.140625" style="375" customWidth="1"/>
    <col min="9468" max="9468" width="8.7109375" style="375" customWidth="1"/>
    <col min="9469" max="9469" width="9.85546875" style="375" customWidth="1"/>
    <col min="9470" max="9470" width="1" style="375" customWidth="1"/>
    <col min="9471" max="9471" width="10.85546875" style="375" customWidth="1"/>
    <col min="9472" max="9472" width="54.5703125" style="375" customWidth="1"/>
    <col min="9473" max="9474" width="22.85546875" style="375" customWidth="1"/>
    <col min="9475" max="9475" width="9.85546875" style="375" customWidth="1"/>
    <col min="9476" max="9476" width="13" style="375" customWidth="1"/>
    <col min="9477" max="9477" width="1" style="375" customWidth="1"/>
    <col min="9478" max="9722" width="9.140625" style="375"/>
    <col min="9723" max="9723" width="2.140625" style="375" customWidth="1"/>
    <col min="9724" max="9724" width="8.7109375" style="375" customWidth="1"/>
    <col min="9725" max="9725" width="9.85546875" style="375" customWidth="1"/>
    <col min="9726" max="9726" width="1" style="375" customWidth="1"/>
    <col min="9727" max="9727" width="10.85546875" style="375" customWidth="1"/>
    <col min="9728" max="9728" width="54.5703125" style="375" customWidth="1"/>
    <col min="9729" max="9730" width="22.85546875" style="375" customWidth="1"/>
    <col min="9731" max="9731" width="9.85546875" style="375" customWidth="1"/>
    <col min="9732" max="9732" width="13" style="375" customWidth="1"/>
    <col min="9733" max="9733" width="1" style="375" customWidth="1"/>
    <col min="9734" max="9978" width="9.140625" style="375"/>
    <col min="9979" max="9979" width="2.140625" style="375" customWidth="1"/>
    <col min="9980" max="9980" width="8.7109375" style="375" customWidth="1"/>
    <col min="9981" max="9981" width="9.85546875" style="375" customWidth="1"/>
    <col min="9982" max="9982" width="1" style="375" customWidth="1"/>
    <col min="9983" max="9983" width="10.85546875" style="375" customWidth="1"/>
    <col min="9984" max="9984" width="54.5703125" style="375" customWidth="1"/>
    <col min="9985" max="9986" width="22.85546875" style="375" customWidth="1"/>
    <col min="9987" max="9987" width="9.85546875" style="375" customWidth="1"/>
    <col min="9988" max="9988" width="13" style="375" customWidth="1"/>
    <col min="9989" max="9989" width="1" style="375" customWidth="1"/>
    <col min="9990" max="10234" width="9.140625" style="375"/>
    <col min="10235" max="10235" width="2.140625" style="375" customWidth="1"/>
    <col min="10236" max="10236" width="8.7109375" style="375" customWidth="1"/>
    <col min="10237" max="10237" width="9.85546875" style="375" customWidth="1"/>
    <col min="10238" max="10238" width="1" style="375" customWidth="1"/>
    <col min="10239" max="10239" width="10.85546875" style="375" customWidth="1"/>
    <col min="10240" max="10240" width="54.5703125" style="375" customWidth="1"/>
    <col min="10241" max="10242" width="22.85546875" style="375" customWidth="1"/>
    <col min="10243" max="10243" width="9.85546875" style="375" customWidth="1"/>
    <col min="10244" max="10244" width="13" style="375" customWidth="1"/>
    <col min="10245" max="10245" width="1" style="375" customWidth="1"/>
    <col min="10246" max="10490" width="9.140625" style="375"/>
    <col min="10491" max="10491" width="2.140625" style="375" customWidth="1"/>
    <col min="10492" max="10492" width="8.7109375" style="375" customWidth="1"/>
    <col min="10493" max="10493" width="9.85546875" style="375" customWidth="1"/>
    <col min="10494" max="10494" width="1" style="375" customWidth="1"/>
    <col min="10495" max="10495" width="10.85546875" style="375" customWidth="1"/>
    <col min="10496" max="10496" width="54.5703125" style="375" customWidth="1"/>
    <col min="10497" max="10498" width="22.85546875" style="375" customWidth="1"/>
    <col min="10499" max="10499" width="9.85546875" style="375" customWidth="1"/>
    <col min="10500" max="10500" width="13" style="375" customWidth="1"/>
    <col min="10501" max="10501" width="1" style="375" customWidth="1"/>
    <col min="10502" max="10746" width="9.140625" style="375"/>
    <col min="10747" max="10747" width="2.140625" style="375" customWidth="1"/>
    <col min="10748" max="10748" width="8.7109375" style="375" customWidth="1"/>
    <col min="10749" max="10749" width="9.85546875" style="375" customWidth="1"/>
    <col min="10750" max="10750" width="1" style="375" customWidth="1"/>
    <col min="10751" max="10751" width="10.85546875" style="375" customWidth="1"/>
    <col min="10752" max="10752" width="54.5703125" style="375" customWidth="1"/>
    <col min="10753" max="10754" width="22.85546875" style="375" customWidth="1"/>
    <col min="10755" max="10755" width="9.85546875" style="375" customWidth="1"/>
    <col min="10756" max="10756" width="13" style="375" customWidth="1"/>
    <col min="10757" max="10757" width="1" style="375" customWidth="1"/>
    <col min="10758" max="11002" width="9.140625" style="375"/>
    <col min="11003" max="11003" width="2.140625" style="375" customWidth="1"/>
    <col min="11004" max="11004" width="8.7109375" style="375" customWidth="1"/>
    <col min="11005" max="11005" width="9.85546875" style="375" customWidth="1"/>
    <col min="11006" max="11006" width="1" style="375" customWidth="1"/>
    <col min="11007" max="11007" width="10.85546875" style="375" customWidth="1"/>
    <col min="11008" max="11008" width="54.5703125" style="375" customWidth="1"/>
    <col min="11009" max="11010" width="22.85546875" style="375" customWidth="1"/>
    <col min="11011" max="11011" width="9.85546875" style="375" customWidth="1"/>
    <col min="11012" max="11012" width="13" style="375" customWidth="1"/>
    <col min="11013" max="11013" width="1" style="375" customWidth="1"/>
    <col min="11014" max="11258" width="9.140625" style="375"/>
    <col min="11259" max="11259" width="2.140625" style="375" customWidth="1"/>
    <col min="11260" max="11260" width="8.7109375" style="375" customWidth="1"/>
    <col min="11261" max="11261" width="9.85546875" style="375" customWidth="1"/>
    <col min="11262" max="11262" width="1" style="375" customWidth="1"/>
    <col min="11263" max="11263" width="10.85546875" style="375" customWidth="1"/>
    <col min="11264" max="11264" width="54.5703125" style="375" customWidth="1"/>
    <col min="11265" max="11266" width="22.85546875" style="375" customWidth="1"/>
    <col min="11267" max="11267" width="9.85546875" style="375" customWidth="1"/>
    <col min="11268" max="11268" width="13" style="375" customWidth="1"/>
    <col min="11269" max="11269" width="1" style="375" customWidth="1"/>
    <col min="11270" max="11514" width="9.140625" style="375"/>
    <col min="11515" max="11515" width="2.140625" style="375" customWidth="1"/>
    <col min="11516" max="11516" width="8.7109375" style="375" customWidth="1"/>
    <col min="11517" max="11517" width="9.85546875" style="375" customWidth="1"/>
    <col min="11518" max="11518" width="1" style="375" customWidth="1"/>
    <col min="11519" max="11519" width="10.85546875" style="375" customWidth="1"/>
    <col min="11520" max="11520" width="54.5703125" style="375" customWidth="1"/>
    <col min="11521" max="11522" width="22.85546875" style="375" customWidth="1"/>
    <col min="11523" max="11523" width="9.85546875" style="375" customWidth="1"/>
    <col min="11524" max="11524" width="13" style="375" customWidth="1"/>
    <col min="11525" max="11525" width="1" style="375" customWidth="1"/>
    <col min="11526" max="11770" width="9.140625" style="375"/>
    <col min="11771" max="11771" width="2.140625" style="375" customWidth="1"/>
    <col min="11772" max="11772" width="8.7109375" style="375" customWidth="1"/>
    <col min="11773" max="11773" width="9.85546875" style="375" customWidth="1"/>
    <col min="11774" max="11774" width="1" style="375" customWidth="1"/>
    <col min="11775" max="11775" width="10.85546875" style="375" customWidth="1"/>
    <col min="11776" max="11776" width="54.5703125" style="375" customWidth="1"/>
    <col min="11777" max="11778" width="22.85546875" style="375" customWidth="1"/>
    <col min="11779" max="11779" width="9.85546875" style="375" customWidth="1"/>
    <col min="11780" max="11780" width="13" style="375" customWidth="1"/>
    <col min="11781" max="11781" width="1" style="375" customWidth="1"/>
    <col min="11782" max="12026" width="9.140625" style="375"/>
    <col min="12027" max="12027" width="2.140625" style="375" customWidth="1"/>
    <col min="12028" max="12028" width="8.7109375" style="375" customWidth="1"/>
    <col min="12029" max="12029" width="9.85546875" style="375" customWidth="1"/>
    <col min="12030" max="12030" width="1" style="375" customWidth="1"/>
    <col min="12031" max="12031" width="10.85546875" style="375" customWidth="1"/>
    <col min="12032" max="12032" width="54.5703125" style="375" customWidth="1"/>
    <col min="12033" max="12034" width="22.85546875" style="375" customWidth="1"/>
    <col min="12035" max="12035" width="9.85546875" style="375" customWidth="1"/>
    <col min="12036" max="12036" width="13" style="375" customWidth="1"/>
    <col min="12037" max="12037" width="1" style="375" customWidth="1"/>
    <col min="12038" max="12282" width="9.140625" style="375"/>
    <col min="12283" max="12283" width="2.140625" style="375" customWidth="1"/>
    <col min="12284" max="12284" width="8.7109375" style="375" customWidth="1"/>
    <col min="12285" max="12285" width="9.85546875" style="375" customWidth="1"/>
    <col min="12286" max="12286" width="1" style="375" customWidth="1"/>
    <col min="12287" max="12287" width="10.85546875" style="375" customWidth="1"/>
    <col min="12288" max="12288" width="54.5703125" style="375" customWidth="1"/>
    <col min="12289" max="12290" width="22.85546875" style="375" customWidth="1"/>
    <col min="12291" max="12291" width="9.85546875" style="375" customWidth="1"/>
    <col min="12292" max="12292" width="13" style="375" customWidth="1"/>
    <col min="12293" max="12293" width="1" style="375" customWidth="1"/>
    <col min="12294" max="12538" width="9.140625" style="375"/>
    <col min="12539" max="12539" width="2.140625" style="375" customWidth="1"/>
    <col min="12540" max="12540" width="8.7109375" style="375" customWidth="1"/>
    <col min="12541" max="12541" width="9.85546875" style="375" customWidth="1"/>
    <col min="12542" max="12542" width="1" style="375" customWidth="1"/>
    <col min="12543" max="12543" width="10.85546875" style="375" customWidth="1"/>
    <col min="12544" max="12544" width="54.5703125" style="375" customWidth="1"/>
    <col min="12545" max="12546" width="22.85546875" style="375" customWidth="1"/>
    <col min="12547" max="12547" width="9.85546875" style="375" customWidth="1"/>
    <col min="12548" max="12548" width="13" style="375" customWidth="1"/>
    <col min="12549" max="12549" width="1" style="375" customWidth="1"/>
    <col min="12550" max="12794" width="9.140625" style="375"/>
    <col min="12795" max="12795" width="2.140625" style="375" customWidth="1"/>
    <col min="12796" max="12796" width="8.7109375" style="375" customWidth="1"/>
    <col min="12797" max="12797" width="9.85546875" style="375" customWidth="1"/>
    <col min="12798" max="12798" width="1" style="375" customWidth="1"/>
    <col min="12799" max="12799" width="10.85546875" style="375" customWidth="1"/>
    <col min="12800" max="12800" width="54.5703125" style="375" customWidth="1"/>
    <col min="12801" max="12802" width="22.85546875" style="375" customWidth="1"/>
    <col min="12803" max="12803" width="9.85546875" style="375" customWidth="1"/>
    <col min="12804" max="12804" width="13" style="375" customWidth="1"/>
    <col min="12805" max="12805" width="1" style="375" customWidth="1"/>
    <col min="12806" max="13050" width="9.140625" style="375"/>
    <col min="13051" max="13051" width="2.140625" style="375" customWidth="1"/>
    <col min="13052" max="13052" width="8.7109375" style="375" customWidth="1"/>
    <col min="13053" max="13053" width="9.85546875" style="375" customWidth="1"/>
    <col min="13054" max="13054" width="1" style="375" customWidth="1"/>
    <col min="13055" max="13055" width="10.85546875" style="375" customWidth="1"/>
    <col min="13056" max="13056" width="54.5703125" style="375" customWidth="1"/>
    <col min="13057" max="13058" width="22.85546875" style="375" customWidth="1"/>
    <col min="13059" max="13059" width="9.85546875" style="375" customWidth="1"/>
    <col min="13060" max="13060" width="13" style="375" customWidth="1"/>
    <col min="13061" max="13061" width="1" style="375" customWidth="1"/>
    <col min="13062" max="13306" width="9.140625" style="375"/>
    <col min="13307" max="13307" width="2.140625" style="375" customWidth="1"/>
    <col min="13308" max="13308" width="8.7109375" style="375" customWidth="1"/>
    <col min="13309" max="13309" width="9.85546875" style="375" customWidth="1"/>
    <col min="13310" max="13310" width="1" style="375" customWidth="1"/>
    <col min="13311" max="13311" width="10.85546875" style="375" customWidth="1"/>
    <col min="13312" max="13312" width="54.5703125" style="375" customWidth="1"/>
    <col min="13313" max="13314" width="22.85546875" style="375" customWidth="1"/>
    <col min="13315" max="13315" width="9.85546875" style="375" customWidth="1"/>
    <col min="13316" max="13316" width="13" style="375" customWidth="1"/>
    <col min="13317" max="13317" width="1" style="375" customWidth="1"/>
    <col min="13318" max="13562" width="9.140625" style="375"/>
    <col min="13563" max="13563" width="2.140625" style="375" customWidth="1"/>
    <col min="13564" max="13564" width="8.7109375" style="375" customWidth="1"/>
    <col min="13565" max="13565" width="9.85546875" style="375" customWidth="1"/>
    <col min="13566" max="13566" width="1" style="375" customWidth="1"/>
    <col min="13567" max="13567" width="10.85546875" style="375" customWidth="1"/>
    <col min="13568" max="13568" width="54.5703125" style="375" customWidth="1"/>
    <col min="13569" max="13570" width="22.85546875" style="375" customWidth="1"/>
    <col min="13571" max="13571" width="9.85546875" style="375" customWidth="1"/>
    <col min="13572" max="13572" width="13" style="375" customWidth="1"/>
    <col min="13573" max="13573" width="1" style="375" customWidth="1"/>
    <col min="13574" max="13818" width="9.140625" style="375"/>
    <col min="13819" max="13819" width="2.140625" style="375" customWidth="1"/>
    <col min="13820" max="13820" width="8.7109375" style="375" customWidth="1"/>
    <col min="13821" max="13821" width="9.85546875" style="375" customWidth="1"/>
    <col min="13822" max="13822" width="1" style="375" customWidth="1"/>
    <col min="13823" max="13823" width="10.85546875" style="375" customWidth="1"/>
    <col min="13824" max="13824" width="54.5703125" style="375" customWidth="1"/>
    <col min="13825" max="13826" width="22.85546875" style="375" customWidth="1"/>
    <col min="13827" max="13827" width="9.85546875" style="375" customWidth="1"/>
    <col min="13828" max="13828" width="13" style="375" customWidth="1"/>
    <col min="13829" max="13829" width="1" style="375" customWidth="1"/>
    <col min="13830" max="14074" width="9.140625" style="375"/>
    <col min="14075" max="14075" width="2.140625" style="375" customWidth="1"/>
    <col min="14076" max="14076" width="8.7109375" style="375" customWidth="1"/>
    <col min="14077" max="14077" width="9.85546875" style="375" customWidth="1"/>
    <col min="14078" max="14078" width="1" style="375" customWidth="1"/>
    <col min="14079" max="14079" width="10.85546875" style="375" customWidth="1"/>
    <col min="14080" max="14080" width="54.5703125" style="375" customWidth="1"/>
    <col min="14081" max="14082" width="22.85546875" style="375" customWidth="1"/>
    <col min="14083" max="14083" width="9.85546875" style="375" customWidth="1"/>
    <col min="14084" max="14084" width="13" style="375" customWidth="1"/>
    <col min="14085" max="14085" width="1" style="375" customWidth="1"/>
    <col min="14086" max="14330" width="9.140625" style="375"/>
    <col min="14331" max="14331" width="2.140625" style="375" customWidth="1"/>
    <col min="14332" max="14332" width="8.7109375" style="375" customWidth="1"/>
    <col min="14333" max="14333" width="9.85546875" style="375" customWidth="1"/>
    <col min="14334" max="14334" width="1" style="375" customWidth="1"/>
    <col min="14335" max="14335" width="10.85546875" style="375" customWidth="1"/>
    <col min="14336" max="14336" width="54.5703125" style="375" customWidth="1"/>
    <col min="14337" max="14338" width="22.85546875" style="375" customWidth="1"/>
    <col min="14339" max="14339" width="9.85546875" style="375" customWidth="1"/>
    <col min="14340" max="14340" width="13" style="375" customWidth="1"/>
    <col min="14341" max="14341" width="1" style="375" customWidth="1"/>
    <col min="14342" max="14586" width="9.140625" style="375"/>
    <col min="14587" max="14587" width="2.140625" style="375" customWidth="1"/>
    <col min="14588" max="14588" width="8.7109375" style="375" customWidth="1"/>
    <col min="14589" max="14589" width="9.85546875" style="375" customWidth="1"/>
    <col min="14590" max="14590" width="1" style="375" customWidth="1"/>
    <col min="14591" max="14591" width="10.85546875" style="375" customWidth="1"/>
    <col min="14592" max="14592" width="54.5703125" style="375" customWidth="1"/>
    <col min="14593" max="14594" width="22.85546875" style="375" customWidth="1"/>
    <col min="14595" max="14595" width="9.85546875" style="375" customWidth="1"/>
    <col min="14596" max="14596" width="13" style="375" customWidth="1"/>
    <col min="14597" max="14597" width="1" style="375" customWidth="1"/>
    <col min="14598" max="14842" width="9.140625" style="375"/>
    <col min="14843" max="14843" width="2.140625" style="375" customWidth="1"/>
    <col min="14844" max="14844" width="8.7109375" style="375" customWidth="1"/>
    <col min="14845" max="14845" width="9.85546875" style="375" customWidth="1"/>
    <col min="14846" max="14846" width="1" style="375" customWidth="1"/>
    <col min="14847" max="14847" width="10.85546875" style="375" customWidth="1"/>
    <col min="14848" max="14848" width="54.5703125" style="375" customWidth="1"/>
    <col min="14849" max="14850" width="22.85546875" style="375" customWidth="1"/>
    <col min="14851" max="14851" width="9.85546875" style="375" customWidth="1"/>
    <col min="14852" max="14852" width="13" style="375" customWidth="1"/>
    <col min="14853" max="14853" width="1" style="375" customWidth="1"/>
    <col min="14854" max="15098" width="9.140625" style="375"/>
    <col min="15099" max="15099" width="2.140625" style="375" customWidth="1"/>
    <col min="15100" max="15100" width="8.7109375" style="375" customWidth="1"/>
    <col min="15101" max="15101" width="9.85546875" style="375" customWidth="1"/>
    <col min="15102" max="15102" width="1" style="375" customWidth="1"/>
    <col min="15103" max="15103" width="10.85546875" style="375" customWidth="1"/>
    <col min="15104" max="15104" width="54.5703125" style="375" customWidth="1"/>
    <col min="15105" max="15106" width="22.85546875" style="375" customWidth="1"/>
    <col min="15107" max="15107" width="9.85546875" style="375" customWidth="1"/>
    <col min="15108" max="15108" width="13" style="375" customWidth="1"/>
    <col min="15109" max="15109" width="1" style="375" customWidth="1"/>
    <col min="15110" max="15354" width="9.140625" style="375"/>
    <col min="15355" max="15355" width="2.140625" style="375" customWidth="1"/>
    <col min="15356" max="15356" width="8.7109375" style="375" customWidth="1"/>
    <col min="15357" max="15357" width="9.85546875" style="375" customWidth="1"/>
    <col min="15358" max="15358" width="1" style="375" customWidth="1"/>
    <col min="15359" max="15359" width="10.85546875" style="375" customWidth="1"/>
    <col min="15360" max="15360" width="54.5703125" style="375" customWidth="1"/>
    <col min="15361" max="15362" width="22.85546875" style="375" customWidth="1"/>
    <col min="15363" max="15363" width="9.85546875" style="375" customWidth="1"/>
    <col min="15364" max="15364" width="13" style="375" customWidth="1"/>
    <col min="15365" max="15365" width="1" style="375" customWidth="1"/>
    <col min="15366" max="15610" width="9.140625" style="375"/>
    <col min="15611" max="15611" width="2.140625" style="375" customWidth="1"/>
    <col min="15612" max="15612" width="8.7109375" style="375" customWidth="1"/>
    <col min="15613" max="15613" width="9.85546875" style="375" customWidth="1"/>
    <col min="15614" max="15614" width="1" style="375" customWidth="1"/>
    <col min="15615" max="15615" width="10.85546875" style="375" customWidth="1"/>
    <col min="15616" max="15616" width="54.5703125" style="375" customWidth="1"/>
    <col min="15617" max="15618" width="22.85546875" style="375" customWidth="1"/>
    <col min="15619" max="15619" width="9.85546875" style="375" customWidth="1"/>
    <col min="15620" max="15620" width="13" style="375" customWidth="1"/>
    <col min="15621" max="15621" width="1" style="375" customWidth="1"/>
    <col min="15622" max="15866" width="9.140625" style="375"/>
    <col min="15867" max="15867" width="2.140625" style="375" customWidth="1"/>
    <col min="15868" max="15868" width="8.7109375" style="375" customWidth="1"/>
    <col min="15869" max="15869" width="9.85546875" style="375" customWidth="1"/>
    <col min="15870" max="15870" width="1" style="375" customWidth="1"/>
    <col min="15871" max="15871" width="10.85546875" style="375" customWidth="1"/>
    <col min="15872" max="15872" width="54.5703125" style="375" customWidth="1"/>
    <col min="15873" max="15874" width="22.85546875" style="375" customWidth="1"/>
    <col min="15875" max="15875" width="9.85546875" style="375" customWidth="1"/>
    <col min="15876" max="15876" width="13" style="375" customWidth="1"/>
    <col min="15877" max="15877" width="1" style="375" customWidth="1"/>
    <col min="15878" max="16122" width="9.140625" style="375"/>
    <col min="16123" max="16123" width="2.140625" style="375" customWidth="1"/>
    <col min="16124" max="16124" width="8.7109375" style="375" customWidth="1"/>
    <col min="16125" max="16125" width="9.85546875" style="375" customWidth="1"/>
    <col min="16126" max="16126" width="1" style="375" customWidth="1"/>
    <col min="16127" max="16127" width="10.85546875" style="375" customWidth="1"/>
    <col min="16128" max="16128" width="54.5703125" style="375" customWidth="1"/>
    <col min="16129" max="16130" width="22.85546875" style="375" customWidth="1"/>
    <col min="16131" max="16131" width="9.85546875" style="375" customWidth="1"/>
    <col min="16132" max="16132" width="13" style="375" customWidth="1"/>
    <col min="16133" max="16133" width="1" style="375" customWidth="1"/>
    <col min="16134" max="16384" width="9.140625" style="375"/>
  </cols>
  <sheetData>
    <row r="1" spans="1:7" ht="27" customHeight="1" x14ac:dyDescent="0.2">
      <c r="A1" s="410" t="s">
        <v>450</v>
      </c>
      <c r="B1" s="410"/>
      <c r="C1" s="410"/>
      <c r="D1" s="410"/>
      <c r="E1" s="410"/>
      <c r="F1" s="410"/>
      <c r="G1" s="410"/>
    </row>
    <row r="2" spans="1:7" ht="53.25" customHeight="1" x14ac:dyDescent="0.2">
      <c r="A2" s="411" t="s">
        <v>185</v>
      </c>
      <c r="B2" s="411"/>
      <c r="C2" s="411"/>
      <c r="D2" s="411"/>
      <c r="E2" s="411"/>
      <c r="F2" s="412"/>
      <c r="G2" s="412"/>
    </row>
    <row r="3" spans="1:7" ht="17.100000000000001" customHeight="1" x14ac:dyDescent="0.2">
      <c r="A3" s="388" t="s">
        <v>3</v>
      </c>
      <c r="B3" s="388" t="s">
        <v>4</v>
      </c>
      <c r="C3" s="388" t="s">
        <v>93</v>
      </c>
      <c r="D3" s="388" t="s">
        <v>6</v>
      </c>
      <c r="E3" s="388" t="s">
        <v>186</v>
      </c>
      <c r="F3" s="388" t="s">
        <v>177</v>
      </c>
      <c r="G3" s="388" t="s">
        <v>187</v>
      </c>
    </row>
    <row r="4" spans="1:7" x14ac:dyDescent="0.2">
      <c r="A4" s="376" t="s">
        <v>48</v>
      </c>
      <c r="B4" s="376"/>
      <c r="C4" s="376"/>
      <c r="D4" s="377" t="s">
        <v>49</v>
      </c>
      <c r="E4" s="378" t="s">
        <v>188</v>
      </c>
      <c r="F4" s="378" t="s">
        <v>189</v>
      </c>
      <c r="G4" s="378" t="s">
        <v>188</v>
      </c>
    </row>
    <row r="5" spans="1:7" ht="15" x14ac:dyDescent="0.2">
      <c r="A5" s="379"/>
      <c r="B5" s="387" t="s">
        <v>190</v>
      </c>
      <c r="C5" s="380"/>
      <c r="D5" s="381" t="s">
        <v>58</v>
      </c>
      <c r="E5" s="382" t="s">
        <v>188</v>
      </c>
      <c r="F5" s="382" t="s">
        <v>189</v>
      </c>
      <c r="G5" s="382" t="s">
        <v>188</v>
      </c>
    </row>
    <row r="6" spans="1:7" ht="67.5" x14ac:dyDescent="0.2">
      <c r="A6" s="383"/>
      <c r="B6" s="383"/>
      <c r="C6" s="384" t="s">
        <v>191</v>
      </c>
      <c r="D6" s="385" t="s">
        <v>192</v>
      </c>
      <c r="E6" s="386" t="s">
        <v>188</v>
      </c>
      <c r="F6" s="386" t="s">
        <v>189</v>
      </c>
      <c r="G6" s="386" t="s">
        <v>188</v>
      </c>
    </row>
    <row r="7" spans="1:7" x14ac:dyDescent="0.2">
      <c r="A7" s="376" t="s">
        <v>193</v>
      </c>
      <c r="B7" s="376"/>
      <c r="C7" s="376"/>
      <c r="D7" s="377" t="s">
        <v>194</v>
      </c>
      <c r="E7" s="378" t="s">
        <v>195</v>
      </c>
      <c r="F7" s="378" t="s">
        <v>189</v>
      </c>
      <c r="G7" s="378" t="s">
        <v>195</v>
      </c>
    </row>
    <row r="8" spans="1:7" ht="15" x14ac:dyDescent="0.2">
      <c r="A8" s="379"/>
      <c r="B8" s="387" t="s">
        <v>196</v>
      </c>
      <c r="C8" s="380"/>
      <c r="D8" s="381" t="s">
        <v>58</v>
      </c>
      <c r="E8" s="382" t="s">
        <v>195</v>
      </c>
      <c r="F8" s="382" t="s">
        <v>189</v>
      </c>
      <c r="G8" s="382" t="s">
        <v>195</v>
      </c>
    </row>
    <row r="9" spans="1:7" x14ac:dyDescent="0.2">
      <c r="A9" s="383"/>
      <c r="B9" s="383"/>
      <c r="C9" s="384" t="s">
        <v>197</v>
      </c>
      <c r="D9" s="385" t="s">
        <v>198</v>
      </c>
      <c r="E9" s="386" t="s">
        <v>195</v>
      </c>
      <c r="F9" s="386" t="s">
        <v>189</v>
      </c>
      <c r="G9" s="386" t="s">
        <v>195</v>
      </c>
    </row>
    <row r="10" spans="1:7" x14ac:dyDescent="0.2">
      <c r="A10" s="376" t="s">
        <v>100</v>
      </c>
      <c r="B10" s="376"/>
      <c r="C10" s="376"/>
      <c r="D10" s="377" t="s">
        <v>199</v>
      </c>
      <c r="E10" s="378" t="s">
        <v>200</v>
      </c>
      <c r="F10" s="378" t="s">
        <v>189</v>
      </c>
      <c r="G10" s="378" t="s">
        <v>200</v>
      </c>
    </row>
    <row r="11" spans="1:7" ht="15" x14ac:dyDescent="0.2">
      <c r="A11" s="379"/>
      <c r="B11" s="387" t="s">
        <v>101</v>
      </c>
      <c r="C11" s="380"/>
      <c r="D11" s="381" t="s">
        <v>201</v>
      </c>
      <c r="E11" s="382" t="s">
        <v>200</v>
      </c>
      <c r="F11" s="382" t="s">
        <v>189</v>
      </c>
      <c r="G11" s="382" t="s">
        <v>200</v>
      </c>
    </row>
    <row r="12" spans="1:7" ht="45" x14ac:dyDescent="0.2">
      <c r="A12" s="383"/>
      <c r="B12" s="383"/>
      <c r="C12" s="384" t="s">
        <v>202</v>
      </c>
      <c r="D12" s="385" t="s">
        <v>203</v>
      </c>
      <c r="E12" s="386" t="s">
        <v>200</v>
      </c>
      <c r="F12" s="386" t="s">
        <v>189</v>
      </c>
      <c r="G12" s="386" t="s">
        <v>200</v>
      </c>
    </row>
    <row r="13" spans="1:7" x14ac:dyDescent="0.2">
      <c r="A13" s="376" t="s">
        <v>113</v>
      </c>
      <c r="B13" s="376"/>
      <c r="C13" s="376"/>
      <c r="D13" s="377" t="s">
        <v>38</v>
      </c>
      <c r="E13" s="378" t="s">
        <v>204</v>
      </c>
      <c r="F13" s="378" t="s">
        <v>189</v>
      </c>
      <c r="G13" s="378" t="s">
        <v>204</v>
      </c>
    </row>
    <row r="14" spans="1:7" ht="15" x14ac:dyDescent="0.2">
      <c r="A14" s="379"/>
      <c r="B14" s="387" t="s">
        <v>114</v>
      </c>
      <c r="C14" s="380"/>
      <c r="D14" s="381" t="s">
        <v>205</v>
      </c>
      <c r="E14" s="382" t="s">
        <v>204</v>
      </c>
      <c r="F14" s="382" t="s">
        <v>189</v>
      </c>
      <c r="G14" s="382" t="s">
        <v>204</v>
      </c>
    </row>
    <row r="15" spans="1:7" ht="22.5" x14ac:dyDescent="0.2">
      <c r="A15" s="383"/>
      <c r="B15" s="383"/>
      <c r="C15" s="384" t="s">
        <v>206</v>
      </c>
      <c r="D15" s="385" t="s">
        <v>207</v>
      </c>
      <c r="E15" s="386" t="s">
        <v>208</v>
      </c>
      <c r="F15" s="386" t="s">
        <v>189</v>
      </c>
      <c r="G15" s="386" t="s">
        <v>208</v>
      </c>
    </row>
    <row r="16" spans="1:7" ht="22.5" x14ac:dyDescent="0.2">
      <c r="A16" s="383"/>
      <c r="B16" s="383"/>
      <c r="C16" s="384" t="s">
        <v>209</v>
      </c>
      <c r="D16" s="385" t="s">
        <v>210</v>
      </c>
      <c r="E16" s="386" t="s">
        <v>188</v>
      </c>
      <c r="F16" s="386" t="s">
        <v>189</v>
      </c>
      <c r="G16" s="386" t="s">
        <v>188</v>
      </c>
    </row>
    <row r="17" spans="1:7" ht="67.5" x14ac:dyDescent="0.2">
      <c r="A17" s="383"/>
      <c r="B17" s="383"/>
      <c r="C17" s="384" t="s">
        <v>191</v>
      </c>
      <c r="D17" s="385" t="s">
        <v>192</v>
      </c>
      <c r="E17" s="386" t="s">
        <v>211</v>
      </c>
      <c r="F17" s="386" t="s">
        <v>189</v>
      </c>
      <c r="G17" s="386" t="s">
        <v>211</v>
      </c>
    </row>
    <row r="18" spans="1:7" ht="45" x14ac:dyDescent="0.2">
      <c r="A18" s="383"/>
      <c r="B18" s="383"/>
      <c r="C18" s="384" t="s">
        <v>212</v>
      </c>
      <c r="D18" s="385" t="s">
        <v>213</v>
      </c>
      <c r="E18" s="386" t="s">
        <v>214</v>
      </c>
      <c r="F18" s="386" t="s">
        <v>189</v>
      </c>
      <c r="G18" s="386" t="s">
        <v>214</v>
      </c>
    </row>
    <row r="19" spans="1:7" ht="33.75" x14ac:dyDescent="0.2">
      <c r="A19" s="383"/>
      <c r="B19" s="383"/>
      <c r="C19" s="384" t="s">
        <v>215</v>
      </c>
      <c r="D19" s="385" t="s">
        <v>216</v>
      </c>
      <c r="E19" s="386" t="s">
        <v>217</v>
      </c>
      <c r="F19" s="386" t="s">
        <v>189</v>
      </c>
      <c r="G19" s="386" t="s">
        <v>217</v>
      </c>
    </row>
    <row r="20" spans="1:7" x14ac:dyDescent="0.2">
      <c r="A20" s="376" t="s">
        <v>122</v>
      </c>
      <c r="B20" s="376"/>
      <c r="C20" s="376"/>
      <c r="D20" s="377" t="s">
        <v>218</v>
      </c>
      <c r="E20" s="378" t="s">
        <v>219</v>
      </c>
      <c r="F20" s="378" t="s">
        <v>189</v>
      </c>
      <c r="G20" s="378" t="s">
        <v>219</v>
      </c>
    </row>
    <row r="21" spans="1:7" ht="15" x14ac:dyDescent="0.2">
      <c r="A21" s="379"/>
      <c r="B21" s="387" t="s">
        <v>220</v>
      </c>
      <c r="C21" s="380"/>
      <c r="D21" s="381" t="s">
        <v>221</v>
      </c>
      <c r="E21" s="382" t="s">
        <v>222</v>
      </c>
      <c r="F21" s="382" t="s">
        <v>189</v>
      </c>
      <c r="G21" s="382" t="s">
        <v>222</v>
      </c>
    </row>
    <row r="22" spans="1:7" ht="67.5" x14ac:dyDescent="0.2">
      <c r="A22" s="383"/>
      <c r="B22" s="383"/>
      <c r="C22" s="384" t="s">
        <v>223</v>
      </c>
      <c r="D22" s="385" t="s">
        <v>224</v>
      </c>
      <c r="E22" s="386" t="s">
        <v>222</v>
      </c>
      <c r="F22" s="386" t="s">
        <v>189</v>
      </c>
      <c r="G22" s="386" t="s">
        <v>222</v>
      </c>
    </row>
    <row r="23" spans="1:7" ht="22.5" x14ac:dyDescent="0.2">
      <c r="A23" s="379"/>
      <c r="B23" s="387" t="s">
        <v>123</v>
      </c>
      <c r="C23" s="380"/>
      <c r="D23" s="381" t="s">
        <v>225</v>
      </c>
      <c r="E23" s="382" t="s">
        <v>226</v>
      </c>
      <c r="F23" s="382" t="s">
        <v>189</v>
      </c>
      <c r="G23" s="382" t="s">
        <v>226</v>
      </c>
    </row>
    <row r="24" spans="1:7" ht="33.75" x14ac:dyDescent="0.2">
      <c r="A24" s="383"/>
      <c r="B24" s="383"/>
      <c r="C24" s="384" t="s">
        <v>227</v>
      </c>
      <c r="D24" s="385" t="s">
        <v>228</v>
      </c>
      <c r="E24" s="386" t="s">
        <v>229</v>
      </c>
      <c r="F24" s="386" t="s">
        <v>189</v>
      </c>
      <c r="G24" s="386" t="s">
        <v>229</v>
      </c>
    </row>
    <row r="25" spans="1:7" x14ac:dyDescent="0.2">
      <c r="A25" s="383"/>
      <c r="B25" s="383"/>
      <c r="C25" s="384" t="s">
        <v>230</v>
      </c>
      <c r="D25" s="385" t="s">
        <v>231</v>
      </c>
      <c r="E25" s="386" t="s">
        <v>232</v>
      </c>
      <c r="F25" s="386" t="s">
        <v>189</v>
      </c>
      <c r="G25" s="386" t="s">
        <v>232</v>
      </c>
    </row>
    <row r="26" spans="1:7" ht="33.75" x14ac:dyDescent="0.2">
      <c r="A26" s="376" t="s">
        <v>233</v>
      </c>
      <c r="B26" s="376"/>
      <c r="C26" s="376"/>
      <c r="D26" s="377" t="s">
        <v>234</v>
      </c>
      <c r="E26" s="378" t="s">
        <v>235</v>
      </c>
      <c r="F26" s="378" t="s">
        <v>189</v>
      </c>
      <c r="G26" s="378" t="s">
        <v>235</v>
      </c>
    </row>
    <row r="27" spans="1:7" ht="22.5" x14ac:dyDescent="0.2">
      <c r="A27" s="379"/>
      <c r="B27" s="387" t="s">
        <v>236</v>
      </c>
      <c r="C27" s="380"/>
      <c r="D27" s="381" t="s">
        <v>237</v>
      </c>
      <c r="E27" s="382" t="s">
        <v>235</v>
      </c>
      <c r="F27" s="382" t="s">
        <v>189</v>
      </c>
      <c r="G27" s="382" t="s">
        <v>235</v>
      </c>
    </row>
    <row r="28" spans="1:7" ht="67.5" x14ac:dyDescent="0.2">
      <c r="A28" s="383"/>
      <c r="B28" s="383"/>
      <c r="C28" s="384" t="s">
        <v>223</v>
      </c>
      <c r="D28" s="385" t="s">
        <v>224</v>
      </c>
      <c r="E28" s="386" t="s">
        <v>235</v>
      </c>
      <c r="F28" s="386" t="s">
        <v>189</v>
      </c>
      <c r="G28" s="386" t="s">
        <v>235</v>
      </c>
    </row>
    <row r="29" spans="1:7" ht="22.5" x14ac:dyDescent="0.2">
      <c r="A29" s="376" t="s">
        <v>126</v>
      </c>
      <c r="B29" s="376"/>
      <c r="C29" s="376"/>
      <c r="D29" s="377" t="s">
        <v>53</v>
      </c>
      <c r="E29" s="378" t="s">
        <v>229</v>
      </c>
      <c r="F29" s="378" t="s">
        <v>189</v>
      </c>
      <c r="G29" s="378" t="s">
        <v>229</v>
      </c>
    </row>
    <row r="30" spans="1:7" ht="15" x14ac:dyDescent="0.2">
      <c r="A30" s="379"/>
      <c r="B30" s="387" t="s">
        <v>127</v>
      </c>
      <c r="C30" s="380"/>
      <c r="D30" s="381" t="s">
        <v>54</v>
      </c>
      <c r="E30" s="382" t="s">
        <v>229</v>
      </c>
      <c r="F30" s="382" t="s">
        <v>189</v>
      </c>
      <c r="G30" s="382" t="s">
        <v>229</v>
      </c>
    </row>
    <row r="31" spans="1:7" x14ac:dyDescent="0.2">
      <c r="A31" s="383"/>
      <c r="B31" s="383"/>
      <c r="C31" s="384" t="s">
        <v>238</v>
      </c>
      <c r="D31" s="385" t="s">
        <v>239</v>
      </c>
      <c r="E31" s="386" t="s">
        <v>229</v>
      </c>
      <c r="F31" s="386" t="s">
        <v>189</v>
      </c>
      <c r="G31" s="386" t="s">
        <v>229</v>
      </c>
    </row>
    <row r="32" spans="1:7" ht="56.25" x14ac:dyDescent="0.2">
      <c r="A32" s="376" t="s">
        <v>240</v>
      </c>
      <c r="B32" s="376"/>
      <c r="C32" s="376"/>
      <c r="D32" s="377" t="s">
        <v>241</v>
      </c>
      <c r="E32" s="378" t="s">
        <v>242</v>
      </c>
      <c r="F32" s="378" t="s">
        <v>189</v>
      </c>
      <c r="G32" s="378" t="s">
        <v>242</v>
      </c>
    </row>
    <row r="33" spans="1:7" ht="22.5" x14ac:dyDescent="0.2">
      <c r="A33" s="379"/>
      <c r="B33" s="387" t="s">
        <v>243</v>
      </c>
      <c r="C33" s="380"/>
      <c r="D33" s="381" t="s">
        <v>244</v>
      </c>
      <c r="E33" s="382" t="s">
        <v>245</v>
      </c>
      <c r="F33" s="382" t="s">
        <v>189</v>
      </c>
      <c r="G33" s="382" t="s">
        <v>245</v>
      </c>
    </row>
    <row r="34" spans="1:7" ht="33.75" x14ac:dyDescent="0.2">
      <c r="A34" s="383"/>
      <c r="B34" s="383"/>
      <c r="C34" s="384" t="s">
        <v>246</v>
      </c>
      <c r="D34" s="385" t="s">
        <v>247</v>
      </c>
      <c r="E34" s="386" t="s">
        <v>245</v>
      </c>
      <c r="F34" s="386" t="s">
        <v>189</v>
      </c>
      <c r="G34" s="386" t="s">
        <v>245</v>
      </c>
    </row>
    <row r="35" spans="1:7" ht="56.25" x14ac:dyDescent="0.2">
      <c r="A35" s="379"/>
      <c r="B35" s="387" t="s">
        <v>248</v>
      </c>
      <c r="C35" s="380"/>
      <c r="D35" s="381" t="s">
        <v>249</v>
      </c>
      <c r="E35" s="382" t="s">
        <v>250</v>
      </c>
      <c r="F35" s="382" t="s">
        <v>189</v>
      </c>
      <c r="G35" s="382" t="s">
        <v>250</v>
      </c>
    </row>
    <row r="36" spans="1:7" x14ac:dyDescent="0.2">
      <c r="A36" s="383"/>
      <c r="B36" s="383"/>
      <c r="C36" s="384" t="s">
        <v>251</v>
      </c>
      <c r="D36" s="385" t="s">
        <v>252</v>
      </c>
      <c r="E36" s="386" t="s">
        <v>253</v>
      </c>
      <c r="F36" s="386" t="s">
        <v>189</v>
      </c>
      <c r="G36" s="386" t="s">
        <v>253</v>
      </c>
    </row>
    <row r="37" spans="1:7" x14ac:dyDescent="0.2">
      <c r="A37" s="383"/>
      <c r="B37" s="383"/>
      <c r="C37" s="384" t="s">
        <v>254</v>
      </c>
      <c r="D37" s="385" t="s">
        <v>255</v>
      </c>
      <c r="E37" s="386" t="s">
        <v>256</v>
      </c>
      <c r="F37" s="386" t="s">
        <v>189</v>
      </c>
      <c r="G37" s="386" t="s">
        <v>256</v>
      </c>
    </row>
    <row r="38" spans="1:7" x14ac:dyDescent="0.2">
      <c r="A38" s="383"/>
      <c r="B38" s="383"/>
      <c r="C38" s="384" t="s">
        <v>257</v>
      </c>
      <c r="D38" s="385" t="s">
        <v>258</v>
      </c>
      <c r="E38" s="386" t="s">
        <v>259</v>
      </c>
      <c r="F38" s="386" t="s">
        <v>189</v>
      </c>
      <c r="G38" s="386" t="s">
        <v>259</v>
      </c>
    </row>
    <row r="39" spans="1:7" ht="22.5" x14ac:dyDescent="0.2">
      <c r="A39" s="383"/>
      <c r="B39" s="383"/>
      <c r="C39" s="384" t="s">
        <v>260</v>
      </c>
      <c r="D39" s="385" t="s">
        <v>261</v>
      </c>
      <c r="E39" s="386" t="s">
        <v>262</v>
      </c>
      <c r="F39" s="386" t="s">
        <v>189</v>
      </c>
      <c r="G39" s="386" t="s">
        <v>262</v>
      </c>
    </row>
    <row r="40" spans="1:7" ht="22.5" x14ac:dyDescent="0.2">
      <c r="A40" s="383"/>
      <c r="B40" s="383"/>
      <c r="C40" s="384" t="s">
        <v>263</v>
      </c>
      <c r="D40" s="385" t="s">
        <v>264</v>
      </c>
      <c r="E40" s="386" t="s">
        <v>265</v>
      </c>
      <c r="F40" s="386" t="s">
        <v>189</v>
      </c>
      <c r="G40" s="386" t="s">
        <v>265</v>
      </c>
    </row>
    <row r="41" spans="1:7" ht="22.5" x14ac:dyDescent="0.2">
      <c r="A41" s="383"/>
      <c r="B41" s="383"/>
      <c r="C41" s="384" t="s">
        <v>266</v>
      </c>
      <c r="D41" s="385" t="s">
        <v>267</v>
      </c>
      <c r="E41" s="386" t="s">
        <v>268</v>
      </c>
      <c r="F41" s="386" t="s">
        <v>189</v>
      </c>
      <c r="G41" s="386" t="s">
        <v>268</v>
      </c>
    </row>
    <row r="42" spans="1:7" ht="22.5" x14ac:dyDescent="0.2">
      <c r="A42" s="383"/>
      <c r="B42" s="383"/>
      <c r="C42" s="384" t="s">
        <v>269</v>
      </c>
      <c r="D42" s="385" t="s">
        <v>270</v>
      </c>
      <c r="E42" s="386" t="s">
        <v>271</v>
      </c>
      <c r="F42" s="386" t="s">
        <v>189</v>
      </c>
      <c r="G42" s="386" t="s">
        <v>271</v>
      </c>
    </row>
    <row r="43" spans="1:7" ht="56.25" x14ac:dyDescent="0.2">
      <c r="A43" s="379"/>
      <c r="B43" s="387" t="s">
        <v>272</v>
      </c>
      <c r="C43" s="380"/>
      <c r="D43" s="381" t="s">
        <v>273</v>
      </c>
      <c r="E43" s="382" t="s">
        <v>274</v>
      </c>
      <c r="F43" s="382" t="s">
        <v>189</v>
      </c>
      <c r="G43" s="382" t="s">
        <v>274</v>
      </c>
    </row>
    <row r="44" spans="1:7" x14ac:dyDescent="0.2">
      <c r="A44" s="383"/>
      <c r="B44" s="383"/>
      <c r="C44" s="384" t="s">
        <v>251</v>
      </c>
      <c r="D44" s="385" t="s">
        <v>252</v>
      </c>
      <c r="E44" s="386" t="s">
        <v>275</v>
      </c>
      <c r="F44" s="386" t="s">
        <v>189</v>
      </c>
      <c r="G44" s="386" t="s">
        <v>275</v>
      </c>
    </row>
    <row r="45" spans="1:7" x14ac:dyDescent="0.2">
      <c r="A45" s="383"/>
      <c r="B45" s="383"/>
      <c r="C45" s="384" t="s">
        <v>254</v>
      </c>
      <c r="D45" s="385" t="s">
        <v>255</v>
      </c>
      <c r="E45" s="386" t="s">
        <v>276</v>
      </c>
      <c r="F45" s="386" t="s">
        <v>189</v>
      </c>
      <c r="G45" s="386" t="s">
        <v>276</v>
      </c>
    </row>
    <row r="46" spans="1:7" x14ac:dyDescent="0.2">
      <c r="A46" s="383"/>
      <c r="B46" s="383"/>
      <c r="C46" s="384" t="s">
        <v>257</v>
      </c>
      <c r="D46" s="385" t="s">
        <v>258</v>
      </c>
      <c r="E46" s="386" t="s">
        <v>277</v>
      </c>
      <c r="F46" s="386" t="s">
        <v>189</v>
      </c>
      <c r="G46" s="386" t="s">
        <v>277</v>
      </c>
    </row>
    <row r="47" spans="1:7" ht="22.5" x14ac:dyDescent="0.2">
      <c r="A47" s="383"/>
      <c r="B47" s="383"/>
      <c r="C47" s="384" t="s">
        <v>260</v>
      </c>
      <c r="D47" s="385" t="s">
        <v>261</v>
      </c>
      <c r="E47" s="386" t="s">
        <v>278</v>
      </c>
      <c r="F47" s="386" t="s">
        <v>189</v>
      </c>
      <c r="G47" s="386" t="s">
        <v>278</v>
      </c>
    </row>
    <row r="48" spans="1:7" x14ac:dyDescent="0.2">
      <c r="A48" s="383"/>
      <c r="B48" s="383"/>
      <c r="C48" s="384" t="s">
        <v>279</v>
      </c>
      <c r="D48" s="385" t="s">
        <v>280</v>
      </c>
      <c r="E48" s="386" t="s">
        <v>281</v>
      </c>
      <c r="F48" s="386" t="s">
        <v>189</v>
      </c>
      <c r="G48" s="386" t="s">
        <v>281</v>
      </c>
    </row>
    <row r="49" spans="1:7" x14ac:dyDescent="0.2">
      <c r="A49" s="383"/>
      <c r="B49" s="383"/>
      <c r="C49" s="384" t="s">
        <v>282</v>
      </c>
      <c r="D49" s="385" t="s">
        <v>283</v>
      </c>
      <c r="E49" s="386" t="s">
        <v>188</v>
      </c>
      <c r="F49" s="386" t="s">
        <v>189</v>
      </c>
      <c r="G49" s="386" t="s">
        <v>188</v>
      </c>
    </row>
    <row r="50" spans="1:7" ht="22.5" x14ac:dyDescent="0.2">
      <c r="A50" s="383"/>
      <c r="B50" s="383"/>
      <c r="C50" s="384" t="s">
        <v>263</v>
      </c>
      <c r="D50" s="385" t="s">
        <v>264</v>
      </c>
      <c r="E50" s="386" t="s">
        <v>284</v>
      </c>
      <c r="F50" s="386" t="s">
        <v>189</v>
      </c>
      <c r="G50" s="386" t="s">
        <v>284</v>
      </c>
    </row>
    <row r="51" spans="1:7" ht="22.5" x14ac:dyDescent="0.2">
      <c r="A51" s="383"/>
      <c r="B51" s="383"/>
      <c r="C51" s="384" t="s">
        <v>285</v>
      </c>
      <c r="D51" s="385" t="s">
        <v>286</v>
      </c>
      <c r="E51" s="386" t="s">
        <v>287</v>
      </c>
      <c r="F51" s="386" t="s">
        <v>189</v>
      </c>
      <c r="G51" s="386" t="s">
        <v>287</v>
      </c>
    </row>
    <row r="52" spans="1:7" ht="22.5" x14ac:dyDescent="0.2">
      <c r="A52" s="383"/>
      <c r="B52" s="383"/>
      <c r="C52" s="384" t="s">
        <v>266</v>
      </c>
      <c r="D52" s="385" t="s">
        <v>267</v>
      </c>
      <c r="E52" s="386" t="s">
        <v>288</v>
      </c>
      <c r="F52" s="386" t="s">
        <v>189</v>
      </c>
      <c r="G52" s="386" t="s">
        <v>288</v>
      </c>
    </row>
    <row r="53" spans="1:7" ht="22.5" x14ac:dyDescent="0.2">
      <c r="A53" s="383"/>
      <c r="B53" s="383"/>
      <c r="C53" s="384" t="s">
        <v>269</v>
      </c>
      <c r="D53" s="385" t="s">
        <v>270</v>
      </c>
      <c r="E53" s="386" t="s">
        <v>289</v>
      </c>
      <c r="F53" s="386" t="s">
        <v>189</v>
      </c>
      <c r="G53" s="386" t="s">
        <v>289</v>
      </c>
    </row>
    <row r="54" spans="1:7" ht="33.75" x14ac:dyDescent="0.2">
      <c r="A54" s="379"/>
      <c r="B54" s="387" t="s">
        <v>290</v>
      </c>
      <c r="C54" s="380"/>
      <c r="D54" s="381" t="s">
        <v>291</v>
      </c>
      <c r="E54" s="382" t="s">
        <v>292</v>
      </c>
      <c r="F54" s="382" t="s">
        <v>189</v>
      </c>
      <c r="G54" s="382" t="s">
        <v>292</v>
      </c>
    </row>
    <row r="55" spans="1:7" x14ac:dyDescent="0.2">
      <c r="A55" s="383"/>
      <c r="B55" s="383"/>
      <c r="C55" s="384" t="s">
        <v>293</v>
      </c>
      <c r="D55" s="385" t="s">
        <v>294</v>
      </c>
      <c r="E55" s="386" t="s">
        <v>188</v>
      </c>
      <c r="F55" s="386" t="s">
        <v>189</v>
      </c>
      <c r="G55" s="386" t="s">
        <v>188</v>
      </c>
    </row>
    <row r="56" spans="1:7" ht="22.5" x14ac:dyDescent="0.2">
      <c r="A56" s="383"/>
      <c r="B56" s="383"/>
      <c r="C56" s="384" t="s">
        <v>295</v>
      </c>
      <c r="D56" s="385" t="s">
        <v>296</v>
      </c>
      <c r="E56" s="386" t="s">
        <v>297</v>
      </c>
      <c r="F56" s="386" t="s">
        <v>189</v>
      </c>
      <c r="G56" s="386" t="s">
        <v>297</v>
      </c>
    </row>
    <row r="57" spans="1:7" ht="22.5" x14ac:dyDescent="0.2">
      <c r="A57" s="379"/>
      <c r="B57" s="387" t="s">
        <v>298</v>
      </c>
      <c r="C57" s="380"/>
      <c r="D57" s="381" t="s">
        <v>299</v>
      </c>
      <c r="E57" s="382" t="s">
        <v>300</v>
      </c>
      <c r="F57" s="382" t="s">
        <v>189</v>
      </c>
      <c r="G57" s="382" t="s">
        <v>300</v>
      </c>
    </row>
    <row r="58" spans="1:7" ht="22.5" x14ac:dyDescent="0.2">
      <c r="A58" s="383"/>
      <c r="B58" s="383"/>
      <c r="C58" s="384" t="s">
        <v>301</v>
      </c>
      <c r="D58" s="385" t="s">
        <v>244</v>
      </c>
      <c r="E58" s="386" t="s">
        <v>302</v>
      </c>
      <c r="F58" s="386" t="s">
        <v>189</v>
      </c>
      <c r="G58" s="386" t="s">
        <v>302</v>
      </c>
    </row>
    <row r="59" spans="1:7" ht="22.5" x14ac:dyDescent="0.2">
      <c r="A59" s="383"/>
      <c r="B59" s="383"/>
      <c r="C59" s="384" t="s">
        <v>303</v>
      </c>
      <c r="D59" s="385" t="s">
        <v>304</v>
      </c>
      <c r="E59" s="386" t="s">
        <v>305</v>
      </c>
      <c r="F59" s="386" t="s">
        <v>189</v>
      </c>
      <c r="G59" s="386" t="s">
        <v>305</v>
      </c>
    </row>
    <row r="60" spans="1:7" x14ac:dyDescent="0.2">
      <c r="A60" s="376" t="s">
        <v>306</v>
      </c>
      <c r="B60" s="376"/>
      <c r="C60" s="376"/>
      <c r="D60" s="377" t="s">
        <v>307</v>
      </c>
      <c r="E60" s="378" t="s">
        <v>308</v>
      </c>
      <c r="F60" s="378" t="s">
        <v>189</v>
      </c>
      <c r="G60" s="378" t="s">
        <v>308</v>
      </c>
    </row>
    <row r="61" spans="1:7" ht="22.5" x14ac:dyDescent="0.2">
      <c r="A61" s="379"/>
      <c r="B61" s="387" t="s">
        <v>309</v>
      </c>
      <c r="C61" s="380"/>
      <c r="D61" s="381" t="s">
        <v>310</v>
      </c>
      <c r="E61" s="382" t="s">
        <v>311</v>
      </c>
      <c r="F61" s="382" t="s">
        <v>189</v>
      </c>
      <c r="G61" s="382" t="s">
        <v>311</v>
      </c>
    </row>
    <row r="62" spans="1:7" x14ac:dyDescent="0.2">
      <c r="A62" s="383"/>
      <c r="B62" s="383"/>
      <c r="C62" s="384" t="s">
        <v>312</v>
      </c>
      <c r="D62" s="385" t="s">
        <v>313</v>
      </c>
      <c r="E62" s="386" t="s">
        <v>311</v>
      </c>
      <c r="F62" s="386" t="s">
        <v>189</v>
      </c>
      <c r="G62" s="386" t="s">
        <v>311</v>
      </c>
    </row>
    <row r="63" spans="1:7" ht="22.5" x14ac:dyDescent="0.2">
      <c r="A63" s="379"/>
      <c r="B63" s="387" t="s">
        <v>314</v>
      </c>
      <c r="C63" s="380"/>
      <c r="D63" s="381" t="s">
        <v>315</v>
      </c>
      <c r="E63" s="382" t="s">
        <v>316</v>
      </c>
      <c r="F63" s="382" t="s">
        <v>189</v>
      </c>
      <c r="G63" s="382" t="s">
        <v>316</v>
      </c>
    </row>
    <row r="64" spans="1:7" x14ac:dyDescent="0.2">
      <c r="A64" s="383"/>
      <c r="B64" s="383"/>
      <c r="C64" s="384" t="s">
        <v>312</v>
      </c>
      <c r="D64" s="385" t="s">
        <v>313</v>
      </c>
      <c r="E64" s="386" t="s">
        <v>316</v>
      </c>
      <c r="F64" s="386" t="s">
        <v>189</v>
      </c>
      <c r="G64" s="386" t="s">
        <v>316</v>
      </c>
    </row>
    <row r="65" spans="1:7" ht="15" x14ac:dyDescent="0.2">
      <c r="A65" s="379"/>
      <c r="B65" s="387" t="s">
        <v>317</v>
      </c>
      <c r="C65" s="380"/>
      <c r="D65" s="381" t="s">
        <v>318</v>
      </c>
      <c r="E65" s="382" t="s">
        <v>245</v>
      </c>
      <c r="F65" s="382" t="s">
        <v>189</v>
      </c>
      <c r="G65" s="382" t="s">
        <v>245</v>
      </c>
    </row>
    <row r="66" spans="1:7" x14ac:dyDescent="0.2">
      <c r="A66" s="383"/>
      <c r="B66" s="383"/>
      <c r="C66" s="384" t="s">
        <v>319</v>
      </c>
      <c r="D66" s="385" t="s">
        <v>320</v>
      </c>
      <c r="E66" s="386" t="s">
        <v>245</v>
      </c>
      <c r="F66" s="386" t="s">
        <v>189</v>
      </c>
      <c r="G66" s="386" t="s">
        <v>245</v>
      </c>
    </row>
    <row r="67" spans="1:7" ht="22.5" x14ac:dyDescent="0.2">
      <c r="A67" s="379"/>
      <c r="B67" s="387" t="s">
        <v>321</v>
      </c>
      <c r="C67" s="380"/>
      <c r="D67" s="381" t="s">
        <v>322</v>
      </c>
      <c r="E67" s="382" t="s">
        <v>323</v>
      </c>
      <c r="F67" s="382" t="s">
        <v>189</v>
      </c>
      <c r="G67" s="382" t="s">
        <v>323</v>
      </c>
    </row>
    <row r="68" spans="1:7" x14ac:dyDescent="0.2">
      <c r="A68" s="383"/>
      <c r="B68" s="383"/>
      <c r="C68" s="384" t="s">
        <v>312</v>
      </c>
      <c r="D68" s="385" t="s">
        <v>313</v>
      </c>
      <c r="E68" s="386" t="s">
        <v>323</v>
      </c>
      <c r="F68" s="386" t="s">
        <v>189</v>
      </c>
      <c r="G68" s="386" t="s">
        <v>323</v>
      </c>
    </row>
    <row r="69" spans="1:7" x14ac:dyDescent="0.2">
      <c r="A69" s="376" t="s">
        <v>130</v>
      </c>
      <c r="B69" s="376"/>
      <c r="C69" s="376"/>
      <c r="D69" s="377" t="s">
        <v>24</v>
      </c>
      <c r="E69" s="378" t="s">
        <v>324</v>
      </c>
      <c r="F69" s="378" t="s">
        <v>325</v>
      </c>
      <c r="G69" s="378" t="s">
        <v>326</v>
      </c>
    </row>
    <row r="70" spans="1:7" ht="15" x14ac:dyDescent="0.2">
      <c r="A70" s="379"/>
      <c r="B70" s="387" t="s">
        <v>131</v>
      </c>
      <c r="C70" s="380"/>
      <c r="D70" s="381" t="s">
        <v>25</v>
      </c>
      <c r="E70" s="382" t="s">
        <v>327</v>
      </c>
      <c r="F70" s="382" t="s">
        <v>189</v>
      </c>
      <c r="G70" s="382" t="s">
        <v>327</v>
      </c>
    </row>
    <row r="71" spans="1:7" ht="67.5" x14ac:dyDescent="0.2">
      <c r="A71" s="383"/>
      <c r="B71" s="383"/>
      <c r="C71" s="384" t="s">
        <v>191</v>
      </c>
      <c r="D71" s="385" t="s">
        <v>192</v>
      </c>
      <c r="E71" s="386" t="s">
        <v>328</v>
      </c>
      <c r="F71" s="386" t="s">
        <v>189</v>
      </c>
      <c r="G71" s="386" t="s">
        <v>328</v>
      </c>
    </row>
    <row r="72" spans="1:7" ht="56.25" x14ac:dyDescent="0.2">
      <c r="A72" s="383"/>
      <c r="B72" s="383"/>
      <c r="C72" s="384" t="s">
        <v>329</v>
      </c>
      <c r="D72" s="385" t="s">
        <v>330</v>
      </c>
      <c r="E72" s="386" t="s">
        <v>331</v>
      </c>
      <c r="F72" s="386" t="s">
        <v>189</v>
      </c>
      <c r="G72" s="386" t="s">
        <v>331</v>
      </c>
    </row>
    <row r="73" spans="1:7" ht="22.5" x14ac:dyDescent="0.2">
      <c r="A73" s="379"/>
      <c r="B73" s="387" t="s">
        <v>332</v>
      </c>
      <c r="C73" s="380"/>
      <c r="D73" s="381" t="s">
        <v>333</v>
      </c>
      <c r="E73" s="382" t="s">
        <v>334</v>
      </c>
      <c r="F73" s="382" t="s">
        <v>189</v>
      </c>
      <c r="G73" s="382" t="s">
        <v>334</v>
      </c>
    </row>
    <row r="74" spans="1:7" ht="45" x14ac:dyDescent="0.2">
      <c r="A74" s="383"/>
      <c r="B74" s="383"/>
      <c r="C74" s="384" t="s">
        <v>335</v>
      </c>
      <c r="D74" s="385" t="s">
        <v>336</v>
      </c>
      <c r="E74" s="386" t="s">
        <v>334</v>
      </c>
      <c r="F74" s="386" t="s">
        <v>189</v>
      </c>
      <c r="G74" s="386" t="s">
        <v>334</v>
      </c>
    </row>
    <row r="75" spans="1:7" ht="15" x14ac:dyDescent="0.2">
      <c r="A75" s="379"/>
      <c r="B75" s="387" t="s">
        <v>337</v>
      </c>
      <c r="C75" s="380"/>
      <c r="D75" s="381" t="s">
        <v>338</v>
      </c>
      <c r="E75" s="382" t="s">
        <v>339</v>
      </c>
      <c r="F75" s="382" t="s">
        <v>189</v>
      </c>
      <c r="G75" s="382" t="s">
        <v>339</v>
      </c>
    </row>
    <row r="76" spans="1:7" ht="22.5" x14ac:dyDescent="0.2">
      <c r="A76" s="383"/>
      <c r="B76" s="383"/>
      <c r="C76" s="384" t="s">
        <v>340</v>
      </c>
      <c r="D76" s="385" t="s">
        <v>341</v>
      </c>
      <c r="E76" s="386" t="s">
        <v>342</v>
      </c>
      <c r="F76" s="386" t="s">
        <v>189</v>
      </c>
      <c r="G76" s="386" t="s">
        <v>342</v>
      </c>
    </row>
    <row r="77" spans="1:7" ht="45" x14ac:dyDescent="0.2">
      <c r="A77" s="383"/>
      <c r="B77" s="383"/>
      <c r="C77" s="384" t="s">
        <v>343</v>
      </c>
      <c r="D77" s="385" t="s">
        <v>344</v>
      </c>
      <c r="E77" s="386" t="s">
        <v>345</v>
      </c>
      <c r="F77" s="386" t="s">
        <v>189</v>
      </c>
      <c r="G77" s="386" t="s">
        <v>345</v>
      </c>
    </row>
    <row r="78" spans="1:7" ht="67.5" x14ac:dyDescent="0.2">
      <c r="A78" s="383"/>
      <c r="B78" s="383"/>
      <c r="C78" s="384" t="s">
        <v>191</v>
      </c>
      <c r="D78" s="385" t="s">
        <v>192</v>
      </c>
      <c r="E78" s="386" t="s">
        <v>346</v>
      </c>
      <c r="F78" s="386" t="s">
        <v>189</v>
      </c>
      <c r="G78" s="386" t="s">
        <v>346</v>
      </c>
    </row>
    <row r="79" spans="1:7" ht="45" x14ac:dyDescent="0.2">
      <c r="A79" s="383"/>
      <c r="B79" s="383"/>
      <c r="C79" s="384" t="s">
        <v>335</v>
      </c>
      <c r="D79" s="385" t="s">
        <v>336</v>
      </c>
      <c r="E79" s="386" t="s">
        <v>347</v>
      </c>
      <c r="F79" s="386" t="s">
        <v>189</v>
      </c>
      <c r="G79" s="386" t="s">
        <v>347</v>
      </c>
    </row>
    <row r="80" spans="1:7" ht="45" x14ac:dyDescent="0.2">
      <c r="A80" s="383"/>
      <c r="B80" s="383"/>
      <c r="C80" s="384" t="s">
        <v>348</v>
      </c>
      <c r="D80" s="385" t="s">
        <v>349</v>
      </c>
      <c r="E80" s="386" t="s">
        <v>350</v>
      </c>
      <c r="F80" s="386" t="s">
        <v>189</v>
      </c>
      <c r="G80" s="386" t="s">
        <v>350</v>
      </c>
    </row>
    <row r="81" spans="1:7" ht="15" x14ac:dyDescent="0.2">
      <c r="A81" s="379"/>
      <c r="B81" s="387" t="s">
        <v>351</v>
      </c>
      <c r="C81" s="380"/>
      <c r="D81" s="381" t="s">
        <v>352</v>
      </c>
      <c r="E81" s="382" t="s">
        <v>353</v>
      </c>
      <c r="F81" s="382" t="s">
        <v>189</v>
      </c>
      <c r="G81" s="382" t="s">
        <v>353</v>
      </c>
    </row>
    <row r="82" spans="1:7" x14ac:dyDescent="0.2">
      <c r="A82" s="383"/>
      <c r="B82" s="383"/>
      <c r="C82" s="384" t="s">
        <v>238</v>
      </c>
      <c r="D82" s="385" t="s">
        <v>239</v>
      </c>
      <c r="E82" s="386" t="s">
        <v>354</v>
      </c>
      <c r="F82" s="386" t="s">
        <v>189</v>
      </c>
      <c r="G82" s="386" t="s">
        <v>354</v>
      </c>
    </row>
    <row r="83" spans="1:7" ht="67.5" x14ac:dyDescent="0.2">
      <c r="A83" s="383"/>
      <c r="B83" s="383"/>
      <c r="C83" s="384" t="s">
        <v>355</v>
      </c>
      <c r="D83" s="385" t="s">
        <v>356</v>
      </c>
      <c r="E83" s="386" t="s">
        <v>357</v>
      </c>
      <c r="F83" s="386" t="s">
        <v>189</v>
      </c>
      <c r="G83" s="386" t="s">
        <v>357</v>
      </c>
    </row>
    <row r="84" spans="1:7" ht="15" x14ac:dyDescent="0.2">
      <c r="A84" s="379"/>
      <c r="B84" s="387" t="s">
        <v>358</v>
      </c>
      <c r="C84" s="380"/>
      <c r="D84" s="381" t="s">
        <v>58</v>
      </c>
      <c r="E84" s="382" t="s">
        <v>359</v>
      </c>
      <c r="F84" s="382" t="s">
        <v>325</v>
      </c>
      <c r="G84" s="382" t="s">
        <v>360</v>
      </c>
    </row>
    <row r="85" spans="1:7" ht="90" x14ac:dyDescent="0.2">
      <c r="A85" s="383"/>
      <c r="B85" s="383"/>
      <c r="C85" s="384" t="s">
        <v>361</v>
      </c>
      <c r="D85" s="385" t="s">
        <v>362</v>
      </c>
      <c r="E85" s="386" t="s">
        <v>363</v>
      </c>
      <c r="F85" s="386" t="s">
        <v>364</v>
      </c>
      <c r="G85" s="386" t="s">
        <v>189</v>
      </c>
    </row>
    <row r="86" spans="1:7" ht="90" x14ac:dyDescent="0.2">
      <c r="A86" s="383"/>
      <c r="B86" s="383"/>
      <c r="C86" s="384" t="s">
        <v>365</v>
      </c>
      <c r="D86" s="385" t="s">
        <v>362</v>
      </c>
      <c r="E86" s="386" t="s">
        <v>366</v>
      </c>
      <c r="F86" s="386" t="s">
        <v>367</v>
      </c>
      <c r="G86" s="386" t="s">
        <v>368</v>
      </c>
    </row>
    <row r="87" spans="1:7" ht="78.75" x14ac:dyDescent="0.2">
      <c r="A87" s="383"/>
      <c r="B87" s="383"/>
      <c r="C87" s="384" t="s">
        <v>369</v>
      </c>
      <c r="D87" s="385" t="s">
        <v>370</v>
      </c>
      <c r="E87" s="386" t="s">
        <v>371</v>
      </c>
      <c r="F87" s="386" t="s">
        <v>372</v>
      </c>
      <c r="G87" s="386" t="s">
        <v>189</v>
      </c>
    </row>
    <row r="88" spans="1:7" ht="78.75" x14ac:dyDescent="0.2">
      <c r="A88" s="383"/>
      <c r="B88" s="383"/>
      <c r="C88" s="384" t="s">
        <v>373</v>
      </c>
      <c r="D88" s="385" t="s">
        <v>370</v>
      </c>
      <c r="E88" s="386" t="s">
        <v>374</v>
      </c>
      <c r="F88" s="386" t="s">
        <v>375</v>
      </c>
      <c r="G88" s="386" t="s">
        <v>376</v>
      </c>
    </row>
    <row r="89" spans="1:7" x14ac:dyDescent="0.2">
      <c r="A89" s="376" t="s">
        <v>377</v>
      </c>
      <c r="B89" s="376"/>
      <c r="C89" s="376"/>
      <c r="D89" s="377" t="s">
        <v>41</v>
      </c>
      <c r="E89" s="378" t="s">
        <v>378</v>
      </c>
      <c r="F89" s="378" t="s">
        <v>189</v>
      </c>
      <c r="G89" s="378" t="s">
        <v>378</v>
      </c>
    </row>
    <row r="90" spans="1:7" ht="15" x14ac:dyDescent="0.2">
      <c r="A90" s="379"/>
      <c r="B90" s="387" t="s">
        <v>379</v>
      </c>
      <c r="C90" s="380"/>
      <c r="D90" s="381" t="s">
        <v>380</v>
      </c>
      <c r="E90" s="382" t="s">
        <v>381</v>
      </c>
      <c r="F90" s="382" t="s">
        <v>189</v>
      </c>
      <c r="G90" s="382" t="s">
        <v>381</v>
      </c>
    </row>
    <row r="91" spans="1:7" ht="67.5" x14ac:dyDescent="0.2">
      <c r="A91" s="383"/>
      <c r="B91" s="383"/>
      <c r="C91" s="384" t="s">
        <v>223</v>
      </c>
      <c r="D91" s="385" t="s">
        <v>224</v>
      </c>
      <c r="E91" s="386" t="s">
        <v>381</v>
      </c>
      <c r="F91" s="386" t="s">
        <v>189</v>
      </c>
      <c r="G91" s="386" t="s">
        <v>381</v>
      </c>
    </row>
    <row r="92" spans="1:7" ht="56.25" x14ac:dyDescent="0.2">
      <c r="A92" s="379"/>
      <c r="B92" s="387" t="s">
        <v>382</v>
      </c>
      <c r="C92" s="380"/>
      <c r="D92" s="381" t="s">
        <v>383</v>
      </c>
      <c r="E92" s="382" t="s">
        <v>384</v>
      </c>
      <c r="F92" s="382" t="s">
        <v>189</v>
      </c>
      <c r="G92" s="382" t="s">
        <v>384</v>
      </c>
    </row>
    <row r="93" spans="1:7" ht="22.5" x14ac:dyDescent="0.2">
      <c r="A93" s="383"/>
      <c r="B93" s="383"/>
      <c r="C93" s="384" t="s">
        <v>385</v>
      </c>
      <c r="D93" s="385" t="s">
        <v>386</v>
      </c>
      <c r="E93" s="386" t="s">
        <v>387</v>
      </c>
      <c r="F93" s="386" t="s">
        <v>189</v>
      </c>
      <c r="G93" s="386" t="s">
        <v>387</v>
      </c>
    </row>
    <row r="94" spans="1:7" ht="45" x14ac:dyDescent="0.2">
      <c r="A94" s="383"/>
      <c r="B94" s="383"/>
      <c r="C94" s="384" t="s">
        <v>335</v>
      </c>
      <c r="D94" s="385" t="s">
        <v>336</v>
      </c>
      <c r="E94" s="386" t="s">
        <v>388</v>
      </c>
      <c r="F94" s="386" t="s">
        <v>189</v>
      </c>
      <c r="G94" s="386" t="s">
        <v>388</v>
      </c>
    </row>
    <row r="95" spans="1:7" ht="33.75" x14ac:dyDescent="0.2">
      <c r="A95" s="379"/>
      <c r="B95" s="387" t="s">
        <v>389</v>
      </c>
      <c r="C95" s="380"/>
      <c r="D95" s="381" t="s">
        <v>390</v>
      </c>
      <c r="E95" s="382" t="s">
        <v>391</v>
      </c>
      <c r="F95" s="382" t="s">
        <v>189</v>
      </c>
      <c r="G95" s="382" t="s">
        <v>391</v>
      </c>
    </row>
    <row r="96" spans="1:7" ht="45" x14ac:dyDescent="0.2">
      <c r="A96" s="383"/>
      <c r="B96" s="383"/>
      <c r="C96" s="384" t="s">
        <v>335</v>
      </c>
      <c r="D96" s="385" t="s">
        <v>336</v>
      </c>
      <c r="E96" s="386" t="s">
        <v>391</v>
      </c>
      <c r="F96" s="386" t="s">
        <v>189</v>
      </c>
      <c r="G96" s="386" t="s">
        <v>391</v>
      </c>
    </row>
    <row r="97" spans="1:7" ht="15" x14ac:dyDescent="0.2">
      <c r="A97" s="379"/>
      <c r="B97" s="387" t="s">
        <v>392</v>
      </c>
      <c r="C97" s="380"/>
      <c r="D97" s="381" t="s">
        <v>393</v>
      </c>
      <c r="E97" s="382" t="s">
        <v>394</v>
      </c>
      <c r="F97" s="382" t="s">
        <v>189</v>
      </c>
      <c r="G97" s="382" t="s">
        <v>394</v>
      </c>
    </row>
    <row r="98" spans="1:7" ht="22.5" x14ac:dyDescent="0.2">
      <c r="A98" s="383"/>
      <c r="B98" s="383"/>
      <c r="C98" s="384" t="s">
        <v>385</v>
      </c>
      <c r="D98" s="385" t="s">
        <v>386</v>
      </c>
      <c r="E98" s="386" t="s">
        <v>232</v>
      </c>
      <c r="F98" s="386" t="s">
        <v>189</v>
      </c>
      <c r="G98" s="386" t="s">
        <v>232</v>
      </c>
    </row>
    <row r="99" spans="1:7" ht="45" x14ac:dyDescent="0.2">
      <c r="A99" s="383"/>
      <c r="B99" s="383"/>
      <c r="C99" s="384" t="s">
        <v>335</v>
      </c>
      <c r="D99" s="385" t="s">
        <v>336</v>
      </c>
      <c r="E99" s="386" t="s">
        <v>395</v>
      </c>
      <c r="F99" s="386" t="s">
        <v>189</v>
      </c>
      <c r="G99" s="386" t="s">
        <v>395</v>
      </c>
    </row>
    <row r="100" spans="1:7" ht="15" x14ac:dyDescent="0.2">
      <c r="A100" s="379"/>
      <c r="B100" s="387" t="s">
        <v>396</v>
      </c>
      <c r="C100" s="380"/>
      <c r="D100" s="381" t="s">
        <v>397</v>
      </c>
      <c r="E100" s="382" t="s">
        <v>398</v>
      </c>
      <c r="F100" s="382" t="s">
        <v>189</v>
      </c>
      <c r="G100" s="382" t="s">
        <v>398</v>
      </c>
    </row>
    <row r="101" spans="1:7" ht="45" x14ac:dyDescent="0.2">
      <c r="A101" s="383"/>
      <c r="B101" s="383"/>
      <c r="C101" s="384" t="s">
        <v>335</v>
      </c>
      <c r="D101" s="385" t="s">
        <v>336</v>
      </c>
      <c r="E101" s="386" t="s">
        <v>398</v>
      </c>
      <c r="F101" s="386" t="s">
        <v>189</v>
      </c>
      <c r="G101" s="386" t="s">
        <v>398</v>
      </c>
    </row>
    <row r="102" spans="1:7" ht="22.5" x14ac:dyDescent="0.2">
      <c r="A102" s="379"/>
      <c r="B102" s="387" t="s">
        <v>399</v>
      </c>
      <c r="C102" s="380"/>
      <c r="D102" s="381" t="s">
        <v>400</v>
      </c>
      <c r="E102" s="382" t="s">
        <v>401</v>
      </c>
      <c r="F102" s="382" t="s">
        <v>189</v>
      </c>
      <c r="G102" s="382" t="s">
        <v>401</v>
      </c>
    </row>
    <row r="103" spans="1:7" x14ac:dyDescent="0.2">
      <c r="A103" s="383"/>
      <c r="B103" s="383"/>
      <c r="C103" s="384" t="s">
        <v>238</v>
      </c>
      <c r="D103" s="385" t="s">
        <v>239</v>
      </c>
      <c r="E103" s="386" t="s">
        <v>402</v>
      </c>
      <c r="F103" s="386" t="s">
        <v>189</v>
      </c>
      <c r="G103" s="386" t="s">
        <v>402</v>
      </c>
    </row>
    <row r="104" spans="1:7" ht="67.5" x14ac:dyDescent="0.2">
      <c r="A104" s="383"/>
      <c r="B104" s="383"/>
      <c r="C104" s="384" t="s">
        <v>223</v>
      </c>
      <c r="D104" s="385" t="s">
        <v>224</v>
      </c>
      <c r="E104" s="386" t="s">
        <v>403</v>
      </c>
      <c r="F104" s="386" t="s">
        <v>189</v>
      </c>
      <c r="G104" s="386" t="s">
        <v>403</v>
      </c>
    </row>
    <row r="105" spans="1:7" ht="45" x14ac:dyDescent="0.2">
      <c r="A105" s="383"/>
      <c r="B105" s="383"/>
      <c r="C105" s="384" t="s">
        <v>404</v>
      </c>
      <c r="D105" s="385" t="s">
        <v>405</v>
      </c>
      <c r="E105" s="386" t="s">
        <v>406</v>
      </c>
      <c r="F105" s="386" t="s">
        <v>189</v>
      </c>
      <c r="G105" s="386" t="s">
        <v>406</v>
      </c>
    </row>
    <row r="106" spans="1:7" x14ac:dyDescent="0.2">
      <c r="A106" s="376" t="s">
        <v>407</v>
      </c>
      <c r="B106" s="376"/>
      <c r="C106" s="376"/>
      <c r="D106" s="377" t="s">
        <v>408</v>
      </c>
      <c r="E106" s="378" t="s">
        <v>409</v>
      </c>
      <c r="F106" s="378" t="s">
        <v>189</v>
      </c>
      <c r="G106" s="378" t="s">
        <v>409</v>
      </c>
    </row>
    <row r="107" spans="1:7" ht="15" x14ac:dyDescent="0.2">
      <c r="A107" s="379"/>
      <c r="B107" s="387" t="s">
        <v>410</v>
      </c>
      <c r="C107" s="380"/>
      <c r="D107" s="381" t="s">
        <v>411</v>
      </c>
      <c r="E107" s="382" t="s">
        <v>412</v>
      </c>
      <c r="F107" s="382" t="s">
        <v>189</v>
      </c>
      <c r="G107" s="382" t="s">
        <v>412</v>
      </c>
    </row>
    <row r="108" spans="1:7" x14ac:dyDescent="0.2">
      <c r="A108" s="383"/>
      <c r="B108" s="383"/>
      <c r="C108" s="384" t="s">
        <v>319</v>
      </c>
      <c r="D108" s="385" t="s">
        <v>320</v>
      </c>
      <c r="E108" s="386" t="s">
        <v>413</v>
      </c>
      <c r="F108" s="386" t="s">
        <v>189</v>
      </c>
      <c r="G108" s="386" t="s">
        <v>413</v>
      </c>
    </row>
    <row r="109" spans="1:7" ht="22.5" x14ac:dyDescent="0.2">
      <c r="A109" s="383"/>
      <c r="B109" s="383"/>
      <c r="C109" s="384" t="s">
        <v>385</v>
      </c>
      <c r="D109" s="385" t="s">
        <v>386</v>
      </c>
      <c r="E109" s="386" t="s">
        <v>414</v>
      </c>
      <c r="F109" s="386" t="s">
        <v>189</v>
      </c>
      <c r="G109" s="386" t="s">
        <v>414</v>
      </c>
    </row>
    <row r="110" spans="1:7" ht="90" x14ac:dyDescent="0.2">
      <c r="A110" s="383"/>
      <c r="B110" s="383"/>
      <c r="C110" s="384" t="s">
        <v>415</v>
      </c>
      <c r="D110" s="385" t="s">
        <v>416</v>
      </c>
      <c r="E110" s="386" t="s">
        <v>417</v>
      </c>
      <c r="F110" s="386" t="s">
        <v>189</v>
      </c>
      <c r="G110" s="386" t="s">
        <v>417</v>
      </c>
    </row>
    <row r="111" spans="1:7" ht="56.25" x14ac:dyDescent="0.2">
      <c r="A111" s="379"/>
      <c r="B111" s="387" t="s">
        <v>418</v>
      </c>
      <c r="C111" s="380"/>
      <c r="D111" s="381" t="s">
        <v>419</v>
      </c>
      <c r="E111" s="382" t="s">
        <v>420</v>
      </c>
      <c r="F111" s="382" t="s">
        <v>189</v>
      </c>
      <c r="G111" s="382" t="s">
        <v>420</v>
      </c>
    </row>
    <row r="112" spans="1:7" x14ac:dyDescent="0.2">
      <c r="A112" s="383"/>
      <c r="B112" s="383"/>
      <c r="C112" s="384" t="s">
        <v>319</v>
      </c>
      <c r="D112" s="385" t="s">
        <v>320</v>
      </c>
      <c r="E112" s="386" t="s">
        <v>421</v>
      </c>
      <c r="F112" s="386" t="s">
        <v>189</v>
      </c>
      <c r="G112" s="386" t="s">
        <v>421</v>
      </c>
    </row>
    <row r="113" spans="1:7" ht="22.5" x14ac:dyDescent="0.2">
      <c r="A113" s="383"/>
      <c r="B113" s="383"/>
      <c r="C113" s="384" t="s">
        <v>385</v>
      </c>
      <c r="D113" s="385" t="s">
        <v>386</v>
      </c>
      <c r="E113" s="386" t="s">
        <v>414</v>
      </c>
      <c r="F113" s="386" t="s">
        <v>189</v>
      </c>
      <c r="G113" s="386" t="s">
        <v>414</v>
      </c>
    </row>
    <row r="114" spans="1:7" ht="67.5" x14ac:dyDescent="0.2">
      <c r="A114" s="383"/>
      <c r="B114" s="383"/>
      <c r="C114" s="384" t="s">
        <v>223</v>
      </c>
      <c r="D114" s="385" t="s">
        <v>224</v>
      </c>
      <c r="E114" s="386" t="s">
        <v>422</v>
      </c>
      <c r="F114" s="386" t="s">
        <v>189</v>
      </c>
      <c r="G114" s="386" t="s">
        <v>422</v>
      </c>
    </row>
    <row r="115" spans="1:7" ht="45" x14ac:dyDescent="0.2">
      <c r="A115" s="383"/>
      <c r="B115" s="383"/>
      <c r="C115" s="384" t="s">
        <v>404</v>
      </c>
      <c r="D115" s="385" t="s">
        <v>405</v>
      </c>
      <c r="E115" s="386" t="s">
        <v>423</v>
      </c>
      <c r="F115" s="386" t="s">
        <v>189</v>
      </c>
      <c r="G115" s="386" t="s">
        <v>423</v>
      </c>
    </row>
    <row r="116" spans="1:7" ht="101.25" x14ac:dyDescent="0.2">
      <c r="A116" s="379"/>
      <c r="B116" s="387" t="s">
        <v>424</v>
      </c>
      <c r="C116" s="380"/>
      <c r="D116" s="381" t="s">
        <v>425</v>
      </c>
      <c r="E116" s="382" t="s">
        <v>426</v>
      </c>
      <c r="F116" s="382" t="s">
        <v>189</v>
      </c>
      <c r="G116" s="382" t="s">
        <v>426</v>
      </c>
    </row>
    <row r="117" spans="1:7" ht="67.5" x14ac:dyDescent="0.2">
      <c r="A117" s="383"/>
      <c r="B117" s="383"/>
      <c r="C117" s="384" t="s">
        <v>223</v>
      </c>
      <c r="D117" s="385" t="s">
        <v>224</v>
      </c>
      <c r="E117" s="386" t="s">
        <v>426</v>
      </c>
      <c r="F117" s="386" t="s">
        <v>189</v>
      </c>
      <c r="G117" s="386" t="s">
        <v>426</v>
      </c>
    </row>
    <row r="118" spans="1:7" ht="22.5" x14ac:dyDescent="0.2">
      <c r="A118" s="376" t="s">
        <v>141</v>
      </c>
      <c r="B118" s="376"/>
      <c r="C118" s="376"/>
      <c r="D118" s="377" t="s">
        <v>32</v>
      </c>
      <c r="E118" s="378" t="s">
        <v>427</v>
      </c>
      <c r="F118" s="378" t="s">
        <v>189</v>
      </c>
      <c r="G118" s="378" t="s">
        <v>427</v>
      </c>
    </row>
    <row r="119" spans="1:7" ht="15" x14ac:dyDescent="0.2">
      <c r="A119" s="379"/>
      <c r="B119" s="387" t="s">
        <v>428</v>
      </c>
      <c r="C119" s="380"/>
      <c r="D119" s="381" t="s">
        <v>429</v>
      </c>
      <c r="E119" s="382" t="s">
        <v>430</v>
      </c>
      <c r="F119" s="382" t="s">
        <v>189</v>
      </c>
      <c r="G119" s="382" t="s">
        <v>430</v>
      </c>
    </row>
    <row r="120" spans="1:7" ht="45" x14ac:dyDescent="0.2">
      <c r="A120" s="383"/>
      <c r="B120" s="383"/>
      <c r="C120" s="384" t="s">
        <v>202</v>
      </c>
      <c r="D120" s="385" t="s">
        <v>203</v>
      </c>
      <c r="E120" s="386" t="s">
        <v>431</v>
      </c>
      <c r="F120" s="386" t="s">
        <v>189</v>
      </c>
      <c r="G120" s="386" t="s">
        <v>431</v>
      </c>
    </row>
    <row r="121" spans="1:7" ht="22.5" x14ac:dyDescent="0.2">
      <c r="A121" s="383"/>
      <c r="B121" s="383"/>
      <c r="C121" s="384" t="s">
        <v>285</v>
      </c>
      <c r="D121" s="385" t="s">
        <v>286</v>
      </c>
      <c r="E121" s="386" t="s">
        <v>432</v>
      </c>
      <c r="F121" s="386" t="s">
        <v>189</v>
      </c>
      <c r="G121" s="386" t="s">
        <v>432</v>
      </c>
    </row>
    <row r="122" spans="1:7" ht="22.5" x14ac:dyDescent="0.2">
      <c r="A122" s="383"/>
      <c r="B122" s="383"/>
      <c r="C122" s="384" t="s">
        <v>266</v>
      </c>
      <c r="D122" s="385" t="s">
        <v>267</v>
      </c>
      <c r="E122" s="386" t="s">
        <v>433</v>
      </c>
      <c r="F122" s="386" t="s">
        <v>189</v>
      </c>
      <c r="G122" s="386" t="s">
        <v>433</v>
      </c>
    </row>
    <row r="123" spans="1:7" ht="33.75" x14ac:dyDescent="0.2">
      <c r="A123" s="379"/>
      <c r="B123" s="387" t="s">
        <v>434</v>
      </c>
      <c r="C123" s="380"/>
      <c r="D123" s="381" t="s">
        <v>435</v>
      </c>
      <c r="E123" s="382" t="s">
        <v>402</v>
      </c>
      <c r="F123" s="382" t="s">
        <v>189</v>
      </c>
      <c r="G123" s="382" t="s">
        <v>402</v>
      </c>
    </row>
    <row r="124" spans="1:7" x14ac:dyDescent="0.2">
      <c r="A124" s="383"/>
      <c r="B124" s="383"/>
      <c r="C124" s="384" t="s">
        <v>197</v>
      </c>
      <c r="D124" s="385" t="s">
        <v>198</v>
      </c>
      <c r="E124" s="386" t="s">
        <v>402</v>
      </c>
      <c r="F124" s="386" t="s">
        <v>189</v>
      </c>
      <c r="G124" s="386" t="s">
        <v>402</v>
      </c>
    </row>
    <row r="125" spans="1:7" ht="15" x14ac:dyDescent="0.2">
      <c r="A125" s="379"/>
      <c r="B125" s="387" t="s">
        <v>436</v>
      </c>
      <c r="C125" s="380"/>
      <c r="D125" s="381" t="s">
        <v>58</v>
      </c>
      <c r="E125" s="382" t="s">
        <v>437</v>
      </c>
      <c r="F125" s="382" t="s">
        <v>189</v>
      </c>
      <c r="G125" s="382" t="s">
        <v>437</v>
      </c>
    </row>
    <row r="126" spans="1:7" x14ac:dyDescent="0.2">
      <c r="A126" s="383"/>
      <c r="B126" s="383"/>
      <c r="C126" s="384" t="s">
        <v>238</v>
      </c>
      <c r="D126" s="385" t="s">
        <v>239</v>
      </c>
      <c r="E126" s="386" t="s">
        <v>437</v>
      </c>
      <c r="F126" s="386" t="s">
        <v>189</v>
      </c>
      <c r="G126" s="386" t="s">
        <v>437</v>
      </c>
    </row>
    <row r="127" spans="1:7" ht="22.5" x14ac:dyDescent="0.2">
      <c r="A127" s="376" t="s">
        <v>438</v>
      </c>
      <c r="B127" s="376"/>
      <c r="C127" s="376"/>
      <c r="D127" s="377" t="s">
        <v>14</v>
      </c>
      <c r="E127" s="378" t="s">
        <v>195</v>
      </c>
      <c r="F127" s="378" t="s">
        <v>189</v>
      </c>
      <c r="G127" s="378" t="s">
        <v>195</v>
      </c>
    </row>
    <row r="128" spans="1:7" ht="15" x14ac:dyDescent="0.2">
      <c r="A128" s="379"/>
      <c r="B128" s="387" t="s">
        <v>439</v>
      </c>
      <c r="C128" s="380"/>
      <c r="D128" s="381" t="s">
        <v>15</v>
      </c>
      <c r="E128" s="382" t="s">
        <v>195</v>
      </c>
      <c r="F128" s="382" t="s">
        <v>189</v>
      </c>
      <c r="G128" s="382" t="s">
        <v>195</v>
      </c>
    </row>
    <row r="129" spans="1:7" x14ac:dyDescent="0.2">
      <c r="A129" s="383"/>
      <c r="B129" s="383"/>
      <c r="C129" s="384" t="s">
        <v>238</v>
      </c>
      <c r="D129" s="385" t="s">
        <v>239</v>
      </c>
      <c r="E129" s="386" t="s">
        <v>195</v>
      </c>
      <c r="F129" s="386" t="s">
        <v>189</v>
      </c>
      <c r="G129" s="386" t="s">
        <v>195</v>
      </c>
    </row>
    <row r="130" spans="1:7" x14ac:dyDescent="0.2">
      <c r="A130" s="376" t="s">
        <v>156</v>
      </c>
      <c r="B130" s="376"/>
      <c r="C130" s="376"/>
      <c r="D130" s="377" t="s">
        <v>440</v>
      </c>
      <c r="E130" s="378" t="s">
        <v>441</v>
      </c>
      <c r="F130" s="378" t="s">
        <v>189</v>
      </c>
      <c r="G130" s="378" t="s">
        <v>441</v>
      </c>
    </row>
    <row r="131" spans="1:7" ht="15" x14ac:dyDescent="0.2">
      <c r="A131" s="379"/>
      <c r="B131" s="387" t="s">
        <v>157</v>
      </c>
      <c r="C131" s="380"/>
      <c r="D131" s="381" t="s">
        <v>442</v>
      </c>
      <c r="E131" s="382" t="s">
        <v>441</v>
      </c>
      <c r="F131" s="382" t="s">
        <v>189</v>
      </c>
      <c r="G131" s="382" t="s">
        <v>441</v>
      </c>
    </row>
    <row r="132" spans="1:7" ht="78.75" x14ac:dyDescent="0.2">
      <c r="A132" s="383"/>
      <c r="B132" s="383"/>
      <c r="C132" s="384" t="s">
        <v>443</v>
      </c>
      <c r="D132" s="385" t="s">
        <v>444</v>
      </c>
      <c r="E132" s="386" t="s">
        <v>445</v>
      </c>
      <c r="F132" s="386" t="s">
        <v>189</v>
      </c>
      <c r="G132" s="386" t="s">
        <v>445</v>
      </c>
    </row>
    <row r="133" spans="1:7" ht="78.75" x14ac:dyDescent="0.2">
      <c r="A133" s="383"/>
      <c r="B133" s="383"/>
      <c r="C133" s="384" t="s">
        <v>446</v>
      </c>
      <c r="D133" s="385" t="s">
        <v>444</v>
      </c>
      <c r="E133" s="386" t="s">
        <v>281</v>
      </c>
      <c r="F133" s="386" t="s">
        <v>189</v>
      </c>
      <c r="G133" s="386" t="s">
        <v>281</v>
      </c>
    </row>
    <row r="134" spans="1:7" ht="56.25" x14ac:dyDescent="0.2">
      <c r="A134" s="383"/>
      <c r="B134" s="383"/>
      <c r="C134" s="384" t="s">
        <v>329</v>
      </c>
      <c r="D134" s="385" t="s">
        <v>330</v>
      </c>
      <c r="E134" s="386" t="s">
        <v>188</v>
      </c>
      <c r="F134" s="386" t="s">
        <v>189</v>
      </c>
      <c r="G134" s="386" t="s">
        <v>188</v>
      </c>
    </row>
    <row r="135" spans="1:7" ht="17.100000000000001" customHeight="1" x14ac:dyDescent="0.2">
      <c r="A135" s="409" t="s">
        <v>447</v>
      </c>
      <c r="B135" s="409"/>
      <c r="C135" s="409"/>
      <c r="D135" s="409"/>
      <c r="E135" s="389" t="s">
        <v>448</v>
      </c>
      <c r="F135" s="389" t="s">
        <v>325</v>
      </c>
      <c r="G135" s="389" t="s">
        <v>449</v>
      </c>
    </row>
  </sheetData>
  <mergeCells count="4">
    <mergeCell ref="A135:D135"/>
    <mergeCell ref="A1:G1"/>
    <mergeCell ref="A2:E2"/>
    <mergeCell ref="F2:G2"/>
  </mergeCells>
  <pageMargins left="0.74803149606299213" right="0" top="0.59055118110236227" bottom="0.19685039370078741" header="0.31496062992125984" footer="0.11811023622047245"/>
  <pageSetup paperSize="9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0"/>
  <sheetViews>
    <sheetView tabSelected="1" topLeftCell="A265" zoomScaleNormal="100" workbookViewId="0">
      <selection activeCell="I283" sqref="I283"/>
    </sheetView>
  </sheetViews>
  <sheetFormatPr defaultRowHeight="10.5" x14ac:dyDescent="0.25"/>
  <cols>
    <col min="1" max="1" width="5.7109375" style="390" customWidth="1"/>
    <col min="2" max="2" width="1.42578125" style="390" customWidth="1"/>
    <col min="3" max="3" width="6.7109375" style="390" customWidth="1"/>
    <col min="4" max="4" width="8.5703125" style="390" customWidth="1"/>
    <col min="5" max="5" width="38.5703125" style="390" customWidth="1"/>
    <col min="6" max="6" width="11.42578125" style="390" customWidth="1"/>
    <col min="7" max="7" width="8" style="390" customWidth="1"/>
    <col min="8" max="8" width="1.5703125" style="390" customWidth="1"/>
    <col min="9" max="9" width="11.5703125" style="390" customWidth="1"/>
    <col min="10" max="232" width="9.140625" style="390"/>
    <col min="233" max="233" width="11.140625" style="390" customWidth="1"/>
    <col min="234" max="234" width="1.42578125" style="390" customWidth="1"/>
    <col min="235" max="235" width="10" style="390" customWidth="1"/>
    <col min="236" max="236" width="11.42578125" style="390" customWidth="1"/>
    <col min="237" max="237" width="41.140625" style="390" customWidth="1"/>
    <col min="238" max="238" width="19.140625" style="390" customWidth="1"/>
    <col min="239" max="239" width="12.28515625" style="390" customWidth="1"/>
    <col min="240" max="240" width="6.85546875" style="390" customWidth="1"/>
    <col min="241" max="241" width="19.140625" style="390" customWidth="1"/>
    <col min="242" max="488" width="9.140625" style="390"/>
    <col min="489" max="489" width="11.140625" style="390" customWidth="1"/>
    <col min="490" max="490" width="1.42578125" style="390" customWidth="1"/>
    <col min="491" max="491" width="10" style="390" customWidth="1"/>
    <col min="492" max="492" width="11.42578125" style="390" customWidth="1"/>
    <col min="493" max="493" width="41.140625" style="390" customWidth="1"/>
    <col min="494" max="494" width="19.140625" style="390" customWidth="1"/>
    <col min="495" max="495" width="12.28515625" style="390" customWidth="1"/>
    <col min="496" max="496" width="6.85546875" style="390" customWidth="1"/>
    <col min="497" max="497" width="19.140625" style="390" customWidth="1"/>
    <col min="498" max="744" width="9.140625" style="390"/>
    <col min="745" max="745" width="11.140625" style="390" customWidth="1"/>
    <col min="746" max="746" width="1.42578125" style="390" customWidth="1"/>
    <col min="747" max="747" width="10" style="390" customWidth="1"/>
    <col min="748" max="748" width="11.42578125" style="390" customWidth="1"/>
    <col min="749" max="749" width="41.140625" style="390" customWidth="1"/>
    <col min="750" max="750" width="19.140625" style="390" customWidth="1"/>
    <col min="751" max="751" width="12.28515625" style="390" customWidth="1"/>
    <col min="752" max="752" width="6.85546875" style="390" customWidth="1"/>
    <col min="753" max="753" width="19.140625" style="390" customWidth="1"/>
    <col min="754" max="1000" width="9.140625" style="390"/>
    <col min="1001" max="1001" width="11.140625" style="390" customWidth="1"/>
    <col min="1002" max="1002" width="1.42578125" style="390" customWidth="1"/>
    <col min="1003" max="1003" width="10" style="390" customWidth="1"/>
    <col min="1004" max="1004" width="11.42578125" style="390" customWidth="1"/>
    <col min="1005" max="1005" width="41.140625" style="390" customWidth="1"/>
    <col min="1006" max="1006" width="19.140625" style="390" customWidth="1"/>
    <col min="1007" max="1007" width="12.28515625" style="390" customWidth="1"/>
    <col min="1008" max="1008" width="6.85546875" style="390" customWidth="1"/>
    <col min="1009" max="1009" width="19.140625" style="390" customWidth="1"/>
    <col min="1010" max="1256" width="9.140625" style="390"/>
    <col min="1257" max="1257" width="11.140625" style="390" customWidth="1"/>
    <col min="1258" max="1258" width="1.42578125" style="390" customWidth="1"/>
    <col min="1259" max="1259" width="10" style="390" customWidth="1"/>
    <col min="1260" max="1260" width="11.42578125" style="390" customWidth="1"/>
    <col min="1261" max="1261" width="41.140625" style="390" customWidth="1"/>
    <col min="1262" max="1262" width="19.140625" style="390" customWidth="1"/>
    <col min="1263" max="1263" width="12.28515625" style="390" customWidth="1"/>
    <col min="1264" max="1264" width="6.85546875" style="390" customWidth="1"/>
    <col min="1265" max="1265" width="19.140625" style="390" customWidth="1"/>
    <col min="1266" max="1512" width="9.140625" style="390"/>
    <col min="1513" max="1513" width="11.140625" style="390" customWidth="1"/>
    <col min="1514" max="1514" width="1.42578125" style="390" customWidth="1"/>
    <col min="1515" max="1515" width="10" style="390" customWidth="1"/>
    <col min="1516" max="1516" width="11.42578125" style="390" customWidth="1"/>
    <col min="1517" max="1517" width="41.140625" style="390" customWidth="1"/>
    <col min="1518" max="1518" width="19.140625" style="390" customWidth="1"/>
    <col min="1519" max="1519" width="12.28515625" style="390" customWidth="1"/>
    <col min="1520" max="1520" width="6.85546875" style="390" customWidth="1"/>
    <col min="1521" max="1521" width="19.140625" style="390" customWidth="1"/>
    <col min="1522" max="1768" width="9.140625" style="390"/>
    <col min="1769" max="1769" width="11.140625" style="390" customWidth="1"/>
    <col min="1770" max="1770" width="1.42578125" style="390" customWidth="1"/>
    <col min="1771" max="1771" width="10" style="390" customWidth="1"/>
    <col min="1772" max="1772" width="11.42578125" style="390" customWidth="1"/>
    <col min="1773" max="1773" width="41.140625" style="390" customWidth="1"/>
    <col min="1774" max="1774" width="19.140625" style="390" customWidth="1"/>
    <col min="1775" max="1775" width="12.28515625" style="390" customWidth="1"/>
    <col min="1776" max="1776" width="6.85546875" style="390" customWidth="1"/>
    <col min="1777" max="1777" width="19.140625" style="390" customWidth="1"/>
    <col min="1778" max="2024" width="9.140625" style="390"/>
    <col min="2025" max="2025" width="11.140625" style="390" customWidth="1"/>
    <col min="2026" max="2026" width="1.42578125" style="390" customWidth="1"/>
    <col min="2027" max="2027" width="10" style="390" customWidth="1"/>
    <col min="2028" max="2028" width="11.42578125" style="390" customWidth="1"/>
    <col min="2029" max="2029" width="41.140625" style="390" customWidth="1"/>
    <col min="2030" max="2030" width="19.140625" style="390" customWidth="1"/>
    <col min="2031" max="2031" width="12.28515625" style="390" customWidth="1"/>
    <col min="2032" max="2032" width="6.85546875" style="390" customWidth="1"/>
    <col min="2033" max="2033" width="19.140625" style="390" customWidth="1"/>
    <col min="2034" max="2280" width="9.140625" style="390"/>
    <col min="2281" max="2281" width="11.140625" style="390" customWidth="1"/>
    <col min="2282" max="2282" width="1.42578125" style="390" customWidth="1"/>
    <col min="2283" max="2283" width="10" style="390" customWidth="1"/>
    <col min="2284" max="2284" width="11.42578125" style="390" customWidth="1"/>
    <col min="2285" max="2285" width="41.140625" style="390" customWidth="1"/>
    <col min="2286" max="2286" width="19.140625" style="390" customWidth="1"/>
    <col min="2287" max="2287" width="12.28515625" style="390" customWidth="1"/>
    <col min="2288" max="2288" width="6.85546875" style="390" customWidth="1"/>
    <col min="2289" max="2289" width="19.140625" style="390" customWidth="1"/>
    <col min="2290" max="2536" width="9.140625" style="390"/>
    <col min="2537" max="2537" width="11.140625" style="390" customWidth="1"/>
    <col min="2538" max="2538" width="1.42578125" style="390" customWidth="1"/>
    <col min="2539" max="2539" width="10" style="390" customWidth="1"/>
    <col min="2540" max="2540" width="11.42578125" style="390" customWidth="1"/>
    <col min="2541" max="2541" width="41.140625" style="390" customWidth="1"/>
    <col min="2542" max="2542" width="19.140625" style="390" customWidth="1"/>
    <col min="2543" max="2543" width="12.28515625" style="390" customWidth="1"/>
    <col min="2544" max="2544" width="6.85546875" style="390" customWidth="1"/>
    <col min="2545" max="2545" width="19.140625" style="390" customWidth="1"/>
    <col min="2546" max="2792" width="9.140625" style="390"/>
    <col min="2793" max="2793" width="11.140625" style="390" customWidth="1"/>
    <col min="2794" max="2794" width="1.42578125" style="390" customWidth="1"/>
    <col min="2795" max="2795" width="10" style="390" customWidth="1"/>
    <col min="2796" max="2796" width="11.42578125" style="390" customWidth="1"/>
    <col min="2797" max="2797" width="41.140625" style="390" customWidth="1"/>
    <col min="2798" max="2798" width="19.140625" style="390" customWidth="1"/>
    <col min="2799" max="2799" width="12.28515625" style="390" customWidth="1"/>
    <col min="2800" max="2800" width="6.85546875" style="390" customWidth="1"/>
    <col min="2801" max="2801" width="19.140625" style="390" customWidth="1"/>
    <col min="2802" max="3048" width="9.140625" style="390"/>
    <col min="3049" max="3049" width="11.140625" style="390" customWidth="1"/>
    <col min="3050" max="3050" width="1.42578125" style="390" customWidth="1"/>
    <col min="3051" max="3051" width="10" style="390" customWidth="1"/>
    <col min="3052" max="3052" width="11.42578125" style="390" customWidth="1"/>
    <col min="3053" max="3053" width="41.140625" style="390" customWidth="1"/>
    <col min="3054" max="3054" width="19.140625" style="390" customWidth="1"/>
    <col min="3055" max="3055" width="12.28515625" style="390" customWidth="1"/>
    <col min="3056" max="3056" width="6.85546875" style="390" customWidth="1"/>
    <col min="3057" max="3057" width="19.140625" style="390" customWidth="1"/>
    <col min="3058" max="3304" width="9.140625" style="390"/>
    <col min="3305" max="3305" width="11.140625" style="390" customWidth="1"/>
    <col min="3306" max="3306" width="1.42578125" style="390" customWidth="1"/>
    <col min="3307" max="3307" width="10" style="390" customWidth="1"/>
    <col min="3308" max="3308" width="11.42578125" style="390" customWidth="1"/>
    <col min="3309" max="3309" width="41.140625" style="390" customWidth="1"/>
    <col min="3310" max="3310" width="19.140625" style="390" customWidth="1"/>
    <col min="3311" max="3311" width="12.28515625" style="390" customWidth="1"/>
    <col min="3312" max="3312" width="6.85546875" style="390" customWidth="1"/>
    <col min="3313" max="3313" width="19.140625" style="390" customWidth="1"/>
    <col min="3314" max="3560" width="9.140625" style="390"/>
    <col min="3561" max="3561" width="11.140625" style="390" customWidth="1"/>
    <col min="3562" max="3562" width="1.42578125" style="390" customWidth="1"/>
    <col min="3563" max="3563" width="10" style="390" customWidth="1"/>
    <col min="3564" max="3564" width="11.42578125" style="390" customWidth="1"/>
    <col min="3565" max="3565" width="41.140625" style="390" customWidth="1"/>
    <col min="3566" max="3566" width="19.140625" style="390" customWidth="1"/>
    <col min="3567" max="3567" width="12.28515625" style="390" customWidth="1"/>
    <col min="3568" max="3568" width="6.85546875" style="390" customWidth="1"/>
    <col min="3569" max="3569" width="19.140625" style="390" customWidth="1"/>
    <col min="3570" max="3816" width="9.140625" style="390"/>
    <col min="3817" max="3817" width="11.140625" style="390" customWidth="1"/>
    <col min="3818" max="3818" width="1.42578125" style="390" customWidth="1"/>
    <col min="3819" max="3819" width="10" style="390" customWidth="1"/>
    <col min="3820" max="3820" width="11.42578125" style="390" customWidth="1"/>
    <col min="3821" max="3821" width="41.140625" style="390" customWidth="1"/>
    <col min="3822" max="3822" width="19.140625" style="390" customWidth="1"/>
    <col min="3823" max="3823" width="12.28515625" style="390" customWidth="1"/>
    <col min="3824" max="3824" width="6.85546875" style="390" customWidth="1"/>
    <col min="3825" max="3825" width="19.140625" style="390" customWidth="1"/>
    <col min="3826" max="4072" width="9.140625" style="390"/>
    <col min="4073" max="4073" width="11.140625" style="390" customWidth="1"/>
    <col min="4074" max="4074" width="1.42578125" style="390" customWidth="1"/>
    <col min="4075" max="4075" width="10" style="390" customWidth="1"/>
    <col min="4076" max="4076" width="11.42578125" style="390" customWidth="1"/>
    <col min="4077" max="4077" width="41.140625" style="390" customWidth="1"/>
    <col min="4078" max="4078" width="19.140625" style="390" customWidth="1"/>
    <col min="4079" max="4079" width="12.28515625" style="390" customWidth="1"/>
    <col min="4080" max="4080" width="6.85546875" style="390" customWidth="1"/>
    <col min="4081" max="4081" width="19.140625" style="390" customWidth="1"/>
    <col min="4082" max="4328" width="9.140625" style="390"/>
    <col min="4329" max="4329" width="11.140625" style="390" customWidth="1"/>
    <col min="4330" max="4330" width="1.42578125" style="390" customWidth="1"/>
    <col min="4331" max="4331" width="10" style="390" customWidth="1"/>
    <col min="4332" max="4332" width="11.42578125" style="390" customWidth="1"/>
    <col min="4333" max="4333" width="41.140625" style="390" customWidth="1"/>
    <col min="4334" max="4334" width="19.140625" style="390" customWidth="1"/>
    <col min="4335" max="4335" width="12.28515625" style="390" customWidth="1"/>
    <col min="4336" max="4336" width="6.85546875" style="390" customWidth="1"/>
    <col min="4337" max="4337" width="19.140625" style="390" customWidth="1"/>
    <col min="4338" max="4584" width="9.140625" style="390"/>
    <col min="4585" max="4585" width="11.140625" style="390" customWidth="1"/>
    <col min="4586" max="4586" width="1.42578125" style="390" customWidth="1"/>
    <col min="4587" max="4587" width="10" style="390" customWidth="1"/>
    <col min="4588" max="4588" width="11.42578125" style="390" customWidth="1"/>
    <col min="4589" max="4589" width="41.140625" style="390" customWidth="1"/>
    <col min="4590" max="4590" width="19.140625" style="390" customWidth="1"/>
    <col min="4591" max="4591" width="12.28515625" style="390" customWidth="1"/>
    <col min="4592" max="4592" width="6.85546875" style="390" customWidth="1"/>
    <col min="4593" max="4593" width="19.140625" style="390" customWidth="1"/>
    <col min="4594" max="4840" width="9.140625" style="390"/>
    <col min="4841" max="4841" width="11.140625" style="390" customWidth="1"/>
    <col min="4842" max="4842" width="1.42578125" style="390" customWidth="1"/>
    <col min="4843" max="4843" width="10" style="390" customWidth="1"/>
    <col min="4844" max="4844" width="11.42578125" style="390" customWidth="1"/>
    <col min="4845" max="4845" width="41.140625" style="390" customWidth="1"/>
    <col min="4846" max="4846" width="19.140625" style="390" customWidth="1"/>
    <col min="4847" max="4847" width="12.28515625" style="390" customWidth="1"/>
    <col min="4848" max="4848" width="6.85546875" style="390" customWidth="1"/>
    <col min="4849" max="4849" width="19.140625" style="390" customWidth="1"/>
    <col min="4850" max="5096" width="9.140625" style="390"/>
    <col min="5097" max="5097" width="11.140625" style="390" customWidth="1"/>
    <col min="5098" max="5098" width="1.42578125" style="390" customWidth="1"/>
    <col min="5099" max="5099" width="10" style="390" customWidth="1"/>
    <col min="5100" max="5100" width="11.42578125" style="390" customWidth="1"/>
    <col min="5101" max="5101" width="41.140625" style="390" customWidth="1"/>
    <col min="5102" max="5102" width="19.140625" style="390" customWidth="1"/>
    <col min="5103" max="5103" width="12.28515625" style="390" customWidth="1"/>
    <col min="5104" max="5104" width="6.85546875" style="390" customWidth="1"/>
    <col min="5105" max="5105" width="19.140625" style="390" customWidth="1"/>
    <col min="5106" max="5352" width="9.140625" style="390"/>
    <col min="5353" max="5353" width="11.140625" style="390" customWidth="1"/>
    <col min="5354" max="5354" width="1.42578125" style="390" customWidth="1"/>
    <col min="5355" max="5355" width="10" style="390" customWidth="1"/>
    <col min="5356" max="5356" width="11.42578125" style="390" customWidth="1"/>
    <col min="5357" max="5357" width="41.140625" style="390" customWidth="1"/>
    <col min="5358" max="5358" width="19.140625" style="390" customWidth="1"/>
    <col min="5359" max="5359" width="12.28515625" style="390" customWidth="1"/>
    <col min="5360" max="5360" width="6.85546875" style="390" customWidth="1"/>
    <col min="5361" max="5361" width="19.140625" style="390" customWidth="1"/>
    <col min="5362" max="5608" width="9.140625" style="390"/>
    <col min="5609" max="5609" width="11.140625" style="390" customWidth="1"/>
    <col min="5610" max="5610" width="1.42578125" style="390" customWidth="1"/>
    <col min="5611" max="5611" width="10" style="390" customWidth="1"/>
    <col min="5612" max="5612" width="11.42578125" style="390" customWidth="1"/>
    <col min="5613" max="5613" width="41.140625" style="390" customWidth="1"/>
    <col min="5614" max="5614" width="19.140625" style="390" customWidth="1"/>
    <col min="5615" max="5615" width="12.28515625" style="390" customWidth="1"/>
    <col min="5616" max="5616" width="6.85546875" style="390" customWidth="1"/>
    <col min="5617" max="5617" width="19.140625" style="390" customWidth="1"/>
    <col min="5618" max="5864" width="9.140625" style="390"/>
    <col min="5865" max="5865" width="11.140625" style="390" customWidth="1"/>
    <col min="5866" max="5866" width="1.42578125" style="390" customWidth="1"/>
    <col min="5867" max="5867" width="10" style="390" customWidth="1"/>
    <col min="5868" max="5868" width="11.42578125" style="390" customWidth="1"/>
    <col min="5869" max="5869" width="41.140625" style="390" customWidth="1"/>
    <col min="5870" max="5870" width="19.140625" style="390" customWidth="1"/>
    <col min="5871" max="5871" width="12.28515625" style="390" customWidth="1"/>
    <col min="5872" max="5872" width="6.85546875" style="390" customWidth="1"/>
    <col min="5873" max="5873" width="19.140625" style="390" customWidth="1"/>
    <col min="5874" max="6120" width="9.140625" style="390"/>
    <col min="6121" max="6121" width="11.140625" style="390" customWidth="1"/>
    <col min="6122" max="6122" width="1.42578125" style="390" customWidth="1"/>
    <col min="6123" max="6123" width="10" style="390" customWidth="1"/>
    <col min="6124" max="6124" width="11.42578125" style="390" customWidth="1"/>
    <col min="6125" max="6125" width="41.140625" style="390" customWidth="1"/>
    <col min="6126" max="6126" width="19.140625" style="390" customWidth="1"/>
    <col min="6127" max="6127" width="12.28515625" style="390" customWidth="1"/>
    <col min="6128" max="6128" width="6.85546875" style="390" customWidth="1"/>
    <col min="6129" max="6129" width="19.140625" style="390" customWidth="1"/>
    <col min="6130" max="6376" width="9.140625" style="390"/>
    <col min="6377" max="6377" width="11.140625" style="390" customWidth="1"/>
    <col min="6378" max="6378" width="1.42578125" style="390" customWidth="1"/>
    <col min="6379" max="6379" width="10" style="390" customWidth="1"/>
    <col min="6380" max="6380" width="11.42578125" style="390" customWidth="1"/>
    <col min="6381" max="6381" width="41.140625" style="390" customWidth="1"/>
    <col min="6382" max="6382" width="19.140625" style="390" customWidth="1"/>
    <col min="6383" max="6383" width="12.28515625" style="390" customWidth="1"/>
    <col min="6384" max="6384" width="6.85546875" style="390" customWidth="1"/>
    <col min="6385" max="6385" width="19.140625" style="390" customWidth="1"/>
    <col min="6386" max="6632" width="9.140625" style="390"/>
    <col min="6633" max="6633" width="11.140625" style="390" customWidth="1"/>
    <col min="6634" max="6634" width="1.42578125" style="390" customWidth="1"/>
    <col min="6635" max="6635" width="10" style="390" customWidth="1"/>
    <col min="6636" max="6636" width="11.42578125" style="390" customWidth="1"/>
    <col min="6637" max="6637" width="41.140625" style="390" customWidth="1"/>
    <col min="6638" max="6638" width="19.140625" style="390" customWidth="1"/>
    <col min="6639" max="6639" width="12.28515625" style="390" customWidth="1"/>
    <col min="6640" max="6640" width="6.85546875" style="390" customWidth="1"/>
    <col min="6641" max="6641" width="19.140625" style="390" customWidth="1"/>
    <col min="6642" max="6888" width="9.140625" style="390"/>
    <col min="6889" max="6889" width="11.140625" style="390" customWidth="1"/>
    <col min="6890" max="6890" width="1.42578125" style="390" customWidth="1"/>
    <col min="6891" max="6891" width="10" style="390" customWidth="1"/>
    <col min="6892" max="6892" width="11.42578125" style="390" customWidth="1"/>
    <col min="6893" max="6893" width="41.140625" style="390" customWidth="1"/>
    <col min="6894" max="6894" width="19.140625" style="390" customWidth="1"/>
    <col min="6895" max="6895" width="12.28515625" style="390" customWidth="1"/>
    <col min="6896" max="6896" width="6.85546875" style="390" customWidth="1"/>
    <col min="6897" max="6897" width="19.140625" style="390" customWidth="1"/>
    <col min="6898" max="7144" width="9.140625" style="390"/>
    <col min="7145" max="7145" width="11.140625" style="390" customWidth="1"/>
    <col min="7146" max="7146" width="1.42578125" style="390" customWidth="1"/>
    <col min="7147" max="7147" width="10" style="390" customWidth="1"/>
    <col min="7148" max="7148" width="11.42578125" style="390" customWidth="1"/>
    <col min="7149" max="7149" width="41.140625" style="390" customWidth="1"/>
    <col min="7150" max="7150" width="19.140625" style="390" customWidth="1"/>
    <col min="7151" max="7151" width="12.28515625" style="390" customWidth="1"/>
    <col min="7152" max="7152" width="6.85546875" style="390" customWidth="1"/>
    <col min="7153" max="7153" width="19.140625" style="390" customWidth="1"/>
    <col min="7154" max="7400" width="9.140625" style="390"/>
    <col min="7401" max="7401" width="11.140625" style="390" customWidth="1"/>
    <col min="7402" max="7402" width="1.42578125" style="390" customWidth="1"/>
    <col min="7403" max="7403" width="10" style="390" customWidth="1"/>
    <col min="7404" max="7404" width="11.42578125" style="390" customWidth="1"/>
    <col min="7405" max="7405" width="41.140625" style="390" customWidth="1"/>
    <col min="7406" max="7406" width="19.140625" style="390" customWidth="1"/>
    <col min="7407" max="7407" width="12.28515625" style="390" customWidth="1"/>
    <col min="7408" max="7408" width="6.85546875" style="390" customWidth="1"/>
    <col min="7409" max="7409" width="19.140625" style="390" customWidth="1"/>
    <col min="7410" max="7656" width="9.140625" style="390"/>
    <col min="7657" max="7657" width="11.140625" style="390" customWidth="1"/>
    <col min="7658" max="7658" width="1.42578125" style="390" customWidth="1"/>
    <col min="7659" max="7659" width="10" style="390" customWidth="1"/>
    <col min="7660" max="7660" width="11.42578125" style="390" customWidth="1"/>
    <col min="7661" max="7661" width="41.140625" style="390" customWidth="1"/>
    <col min="7662" max="7662" width="19.140625" style="390" customWidth="1"/>
    <col min="7663" max="7663" width="12.28515625" style="390" customWidth="1"/>
    <col min="7664" max="7664" width="6.85546875" style="390" customWidth="1"/>
    <col min="7665" max="7665" width="19.140625" style="390" customWidth="1"/>
    <col min="7666" max="7912" width="9.140625" style="390"/>
    <col min="7913" max="7913" width="11.140625" style="390" customWidth="1"/>
    <col min="7914" max="7914" width="1.42578125" style="390" customWidth="1"/>
    <col min="7915" max="7915" width="10" style="390" customWidth="1"/>
    <col min="7916" max="7916" width="11.42578125" style="390" customWidth="1"/>
    <col min="7917" max="7917" width="41.140625" style="390" customWidth="1"/>
    <col min="7918" max="7918" width="19.140625" style="390" customWidth="1"/>
    <col min="7919" max="7919" width="12.28515625" style="390" customWidth="1"/>
    <col min="7920" max="7920" width="6.85546875" style="390" customWidth="1"/>
    <col min="7921" max="7921" width="19.140625" style="390" customWidth="1"/>
    <col min="7922" max="8168" width="9.140625" style="390"/>
    <col min="8169" max="8169" width="11.140625" style="390" customWidth="1"/>
    <col min="8170" max="8170" width="1.42578125" style="390" customWidth="1"/>
    <col min="8171" max="8171" width="10" style="390" customWidth="1"/>
    <col min="8172" max="8172" width="11.42578125" style="390" customWidth="1"/>
    <col min="8173" max="8173" width="41.140625" style="390" customWidth="1"/>
    <col min="8174" max="8174" width="19.140625" style="390" customWidth="1"/>
    <col min="8175" max="8175" width="12.28515625" style="390" customWidth="1"/>
    <col min="8176" max="8176" width="6.85546875" style="390" customWidth="1"/>
    <col min="8177" max="8177" width="19.140625" style="390" customWidth="1"/>
    <col min="8178" max="8424" width="9.140625" style="390"/>
    <col min="8425" max="8425" width="11.140625" style="390" customWidth="1"/>
    <col min="8426" max="8426" width="1.42578125" style="390" customWidth="1"/>
    <col min="8427" max="8427" width="10" style="390" customWidth="1"/>
    <col min="8428" max="8428" width="11.42578125" style="390" customWidth="1"/>
    <col min="8429" max="8429" width="41.140625" style="390" customWidth="1"/>
    <col min="8430" max="8430" width="19.140625" style="390" customWidth="1"/>
    <col min="8431" max="8431" width="12.28515625" style="390" customWidth="1"/>
    <col min="8432" max="8432" width="6.85546875" style="390" customWidth="1"/>
    <col min="8433" max="8433" width="19.140625" style="390" customWidth="1"/>
    <col min="8434" max="8680" width="9.140625" style="390"/>
    <col min="8681" max="8681" width="11.140625" style="390" customWidth="1"/>
    <col min="8682" max="8682" width="1.42578125" style="390" customWidth="1"/>
    <col min="8683" max="8683" width="10" style="390" customWidth="1"/>
    <col min="8684" max="8684" width="11.42578125" style="390" customWidth="1"/>
    <col min="8685" max="8685" width="41.140625" style="390" customWidth="1"/>
    <col min="8686" max="8686" width="19.140625" style="390" customWidth="1"/>
    <col min="8687" max="8687" width="12.28515625" style="390" customWidth="1"/>
    <col min="8688" max="8688" width="6.85546875" style="390" customWidth="1"/>
    <col min="8689" max="8689" width="19.140625" style="390" customWidth="1"/>
    <col min="8690" max="8936" width="9.140625" style="390"/>
    <col min="8937" max="8937" width="11.140625" style="390" customWidth="1"/>
    <col min="8938" max="8938" width="1.42578125" style="390" customWidth="1"/>
    <col min="8939" max="8939" width="10" style="390" customWidth="1"/>
    <col min="8940" max="8940" width="11.42578125" style="390" customWidth="1"/>
    <col min="8941" max="8941" width="41.140625" style="390" customWidth="1"/>
    <col min="8942" max="8942" width="19.140625" style="390" customWidth="1"/>
    <col min="8943" max="8943" width="12.28515625" style="390" customWidth="1"/>
    <col min="8944" max="8944" width="6.85546875" style="390" customWidth="1"/>
    <col min="8945" max="8945" width="19.140625" style="390" customWidth="1"/>
    <col min="8946" max="9192" width="9.140625" style="390"/>
    <col min="9193" max="9193" width="11.140625" style="390" customWidth="1"/>
    <col min="9194" max="9194" width="1.42578125" style="390" customWidth="1"/>
    <col min="9195" max="9195" width="10" style="390" customWidth="1"/>
    <col min="9196" max="9196" width="11.42578125" style="390" customWidth="1"/>
    <col min="9197" max="9197" width="41.140625" style="390" customWidth="1"/>
    <col min="9198" max="9198" width="19.140625" style="390" customWidth="1"/>
    <col min="9199" max="9199" width="12.28515625" style="390" customWidth="1"/>
    <col min="9200" max="9200" width="6.85546875" style="390" customWidth="1"/>
    <col min="9201" max="9201" width="19.140625" style="390" customWidth="1"/>
    <col min="9202" max="9448" width="9.140625" style="390"/>
    <col min="9449" max="9449" width="11.140625" style="390" customWidth="1"/>
    <col min="9450" max="9450" width="1.42578125" style="390" customWidth="1"/>
    <col min="9451" max="9451" width="10" style="390" customWidth="1"/>
    <col min="9452" max="9452" width="11.42578125" style="390" customWidth="1"/>
    <col min="9453" max="9453" width="41.140625" style="390" customWidth="1"/>
    <col min="9454" max="9454" width="19.140625" style="390" customWidth="1"/>
    <col min="9455" max="9455" width="12.28515625" style="390" customWidth="1"/>
    <col min="9456" max="9456" width="6.85546875" style="390" customWidth="1"/>
    <col min="9457" max="9457" width="19.140625" style="390" customWidth="1"/>
    <col min="9458" max="9704" width="9.140625" style="390"/>
    <col min="9705" max="9705" width="11.140625" style="390" customWidth="1"/>
    <col min="9706" max="9706" width="1.42578125" style="390" customWidth="1"/>
    <col min="9707" max="9707" width="10" style="390" customWidth="1"/>
    <col min="9708" max="9708" width="11.42578125" style="390" customWidth="1"/>
    <col min="9709" max="9709" width="41.140625" style="390" customWidth="1"/>
    <col min="9710" max="9710" width="19.140625" style="390" customWidth="1"/>
    <col min="9711" max="9711" width="12.28515625" style="390" customWidth="1"/>
    <col min="9712" max="9712" width="6.85546875" style="390" customWidth="1"/>
    <col min="9713" max="9713" width="19.140625" style="390" customWidth="1"/>
    <col min="9714" max="9960" width="9.140625" style="390"/>
    <col min="9961" max="9961" width="11.140625" style="390" customWidth="1"/>
    <col min="9962" max="9962" width="1.42578125" style="390" customWidth="1"/>
    <col min="9963" max="9963" width="10" style="390" customWidth="1"/>
    <col min="9964" max="9964" width="11.42578125" style="390" customWidth="1"/>
    <col min="9965" max="9965" width="41.140625" style="390" customWidth="1"/>
    <col min="9966" max="9966" width="19.140625" style="390" customWidth="1"/>
    <col min="9967" max="9967" width="12.28515625" style="390" customWidth="1"/>
    <col min="9968" max="9968" width="6.85546875" style="390" customWidth="1"/>
    <col min="9969" max="9969" width="19.140625" style="390" customWidth="1"/>
    <col min="9970" max="10216" width="9.140625" style="390"/>
    <col min="10217" max="10217" width="11.140625" style="390" customWidth="1"/>
    <col min="10218" max="10218" width="1.42578125" style="390" customWidth="1"/>
    <col min="10219" max="10219" width="10" style="390" customWidth="1"/>
    <col min="10220" max="10220" width="11.42578125" style="390" customWidth="1"/>
    <col min="10221" max="10221" width="41.140625" style="390" customWidth="1"/>
    <col min="10222" max="10222" width="19.140625" style="390" customWidth="1"/>
    <col min="10223" max="10223" width="12.28515625" style="390" customWidth="1"/>
    <col min="10224" max="10224" width="6.85546875" style="390" customWidth="1"/>
    <col min="10225" max="10225" width="19.140625" style="390" customWidth="1"/>
    <col min="10226" max="10472" width="9.140625" style="390"/>
    <col min="10473" max="10473" width="11.140625" style="390" customWidth="1"/>
    <col min="10474" max="10474" width="1.42578125" style="390" customWidth="1"/>
    <col min="10475" max="10475" width="10" style="390" customWidth="1"/>
    <col min="10476" max="10476" width="11.42578125" style="390" customWidth="1"/>
    <col min="10477" max="10477" width="41.140625" style="390" customWidth="1"/>
    <col min="10478" max="10478" width="19.140625" style="390" customWidth="1"/>
    <col min="10479" max="10479" width="12.28515625" style="390" customWidth="1"/>
    <col min="10480" max="10480" width="6.85546875" style="390" customWidth="1"/>
    <col min="10481" max="10481" width="19.140625" style="390" customWidth="1"/>
    <col min="10482" max="10728" width="9.140625" style="390"/>
    <col min="10729" max="10729" width="11.140625" style="390" customWidth="1"/>
    <col min="10730" max="10730" width="1.42578125" style="390" customWidth="1"/>
    <col min="10731" max="10731" width="10" style="390" customWidth="1"/>
    <col min="10732" max="10732" width="11.42578125" style="390" customWidth="1"/>
    <col min="10733" max="10733" width="41.140625" style="390" customWidth="1"/>
    <col min="10734" max="10734" width="19.140625" style="390" customWidth="1"/>
    <col min="10735" max="10735" width="12.28515625" style="390" customWidth="1"/>
    <col min="10736" max="10736" width="6.85546875" style="390" customWidth="1"/>
    <col min="10737" max="10737" width="19.140625" style="390" customWidth="1"/>
    <col min="10738" max="10984" width="9.140625" style="390"/>
    <col min="10985" max="10985" width="11.140625" style="390" customWidth="1"/>
    <col min="10986" max="10986" width="1.42578125" style="390" customWidth="1"/>
    <col min="10987" max="10987" width="10" style="390" customWidth="1"/>
    <col min="10988" max="10988" width="11.42578125" style="390" customWidth="1"/>
    <col min="10989" max="10989" width="41.140625" style="390" customWidth="1"/>
    <col min="10990" max="10990" width="19.140625" style="390" customWidth="1"/>
    <col min="10991" max="10991" width="12.28515625" style="390" customWidth="1"/>
    <col min="10992" max="10992" width="6.85546875" style="390" customWidth="1"/>
    <col min="10993" max="10993" width="19.140625" style="390" customWidth="1"/>
    <col min="10994" max="11240" width="9.140625" style="390"/>
    <col min="11241" max="11241" width="11.140625" style="390" customWidth="1"/>
    <col min="11242" max="11242" width="1.42578125" style="390" customWidth="1"/>
    <col min="11243" max="11243" width="10" style="390" customWidth="1"/>
    <col min="11244" max="11244" width="11.42578125" style="390" customWidth="1"/>
    <col min="11245" max="11245" width="41.140625" style="390" customWidth="1"/>
    <col min="11246" max="11246" width="19.140625" style="390" customWidth="1"/>
    <col min="11247" max="11247" width="12.28515625" style="390" customWidth="1"/>
    <col min="11248" max="11248" width="6.85546875" style="390" customWidth="1"/>
    <col min="11249" max="11249" width="19.140625" style="390" customWidth="1"/>
    <col min="11250" max="11496" width="9.140625" style="390"/>
    <col min="11497" max="11497" width="11.140625" style="390" customWidth="1"/>
    <col min="11498" max="11498" width="1.42578125" style="390" customWidth="1"/>
    <col min="11499" max="11499" width="10" style="390" customWidth="1"/>
    <col min="11500" max="11500" width="11.42578125" style="390" customWidth="1"/>
    <col min="11501" max="11501" width="41.140625" style="390" customWidth="1"/>
    <col min="11502" max="11502" width="19.140625" style="390" customWidth="1"/>
    <col min="11503" max="11503" width="12.28515625" style="390" customWidth="1"/>
    <col min="11504" max="11504" width="6.85546875" style="390" customWidth="1"/>
    <col min="11505" max="11505" width="19.140625" style="390" customWidth="1"/>
    <col min="11506" max="11752" width="9.140625" style="390"/>
    <col min="11753" max="11753" width="11.140625" style="390" customWidth="1"/>
    <col min="11754" max="11754" width="1.42578125" style="390" customWidth="1"/>
    <col min="11755" max="11755" width="10" style="390" customWidth="1"/>
    <col min="11756" max="11756" width="11.42578125" style="390" customWidth="1"/>
    <col min="11757" max="11757" width="41.140625" style="390" customWidth="1"/>
    <col min="11758" max="11758" width="19.140625" style="390" customWidth="1"/>
    <col min="11759" max="11759" width="12.28515625" style="390" customWidth="1"/>
    <col min="11760" max="11760" width="6.85546875" style="390" customWidth="1"/>
    <col min="11761" max="11761" width="19.140625" style="390" customWidth="1"/>
    <col min="11762" max="12008" width="9.140625" style="390"/>
    <col min="12009" max="12009" width="11.140625" style="390" customWidth="1"/>
    <col min="12010" max="12010" width="1.42578125" style="390" customWidth="1"/>
    <col min="12011" max="12011" width="10" style="390" customWidth="1"/>
    <col min="12012" max="12012" width="11.42578125" style="390" customWidth="1"/>
    <col min="12013" max="12013" width="41.140625" style="390" customWidth="1"/>
    <col min="12014" max="12014" width="19.140625" style="390" customWidth="1"/>
    <col min="12015" max="12015" width="12.28515625" style="390" customWidth="1"/>
    <col min="12016" max="12016" width="6.85546875" style="390" customWidth="1"/>
    <col min="12017" max="12017" width="19.140625" style="390" customWidth="1"/>
    <col min="12018" max="12264" width="9.140625" style="390"/>
    <col min="12265" max="12265" width="11.140625" style="390" customWidth="1"/>
    <col min="12266" max="12266" width="1.42578125" style="390" customWidth="1"/>
    <col min="12267" max="12267" width="10" style="390" customWidth="1"/>
    <col min="12268" max="12268" width="11.42578125" style="390" customWidth="1"/>
    <col min="12269" max="12269" width="41.140625" style="390" customWidth="1"/>
    <col min="12270" max="12270" width="19.140625" style="390" customWidth="1"/>
    <col min="12271" max="12271" width="12.28515625" style="390" customWidth="1"/>
    <col min="12272" max="12272" width="6.85546875" style="390" customWidth="1"/>
    <col min="12273" max="12273" width="19.140625" style="390" customWidth="1"/>
    <col min="12274" max="12520" width="9.140625" style="390"/>
    <col min="12521" max="12521" width="11.140625" style="390" customWidth="1"/>
    <col min="12522" max="12522" width="1.42578125" style="390" customWidth="1"/>
    <col min="12523" max="12523" width="10" style="390" customWidth="1"/>
    <col min="12524" max="12524" width="11.42578125" style="390" customWidth="1"/>
    <col min="12525" max="12525" width="41.140625" style="390" customWidth="1"/>
    <col min="12526" max="12526" width="19.140625" style="390" customWidth="1"/>
    <col min="12527" max="12527" width="12.28515625" style="390" customWidth="1"/>
    <col min="12528" max="12528" width="6.85546875" style="390" customWidth="1"/>
    <col min="12529" max="12529" width="19.140625" style="390" customWidth="1"/>
    <col min="12530" max="12776" width="9.140625" style="390"/>
    <col min="12777" max="12777" width="11.140625" style="390" customWidth="1"/>
    <col min="12778" max="12778" width="1.42578125" style="390" customWidth="1"/>
    <col min="12779" max="12779" width="10" style="390" customWidth="1"/>
    <col min="12780" max="12780" width="11.42578125" style="390" customWidth="1"/>
    <col min="12781" max="12781" width="41.140625" style="390" customWidth="1"/>
    <col min="12782" max="12782" width="19.140625" style="390" customWidth="1"/>
    <col min="12783" max="12783" width="12.28515625" style="390" customWidth="1"/>
    <col min="12784" max="12784" width="6.85546875" style="390" customWidth="1"/>
    <col min="12785" max="12785" width="19.140625" style="390" customWidth="1"/>
    <col min="12786" max="13032" width="9.140625" style="390"/>
    <col min="13033" max="13033" width="11.140625" style="390" customWidth="1"/>
    <col min="13034" max="13034" width="1.42578125" style="390" customWidth="1"/>
    <col min="13035" max="13035" width="10" style="390" customWidth="1"/>
    <col min="13036" max="13036" width="11.42578125" style="390" customWidth="1"/>
    <col min="13037" max="13037" width="41.140625" style="390" customWidth="1"/>
    <col min="13038" max="13038" width="19.140625" style="390" customWidth="1"/>
    <col min="13039" max="13039" width="12.28515625" style="390" customWidth="1"/>
    <col min="13040" max="13040" width="6.85546875" style="390" customWidth="1"/>
    <col min="13041" max="13041" width="19.140625" style="390" customWidth="1"/>
    <col min="13042" max="13288" width="9.140625" style="390"/>
    <col min="13289" max="13289" width="11.140625" style="390" customWidth="1"/>
    <col min="13290" max="13290" width="1.42578125" style="390" customWidth="1"/>
    <col min="13291" max="13291" width="10" style="390" customWidth="1"/>
    <col min="13292" max="13292" width="11.42578125" style="390" customWidth="1"/>
    <col min="13293" max="13293" width="41.140625" style="390" customWidth="1"/>
    <col min="13294" max="13294" width="19.140625" style="390" customWidth="1"/>
    <col min="13295" max="13295" width="12.28515625" style="390" customWidth="1"/>
    <col min="13296" max="13296" width="6.85546875" style="390" customWidth="1"/>
    <col min="13297" max="13297" width="19.140625" style="390" customWidth="1"/>
    <col min="13298" max="13544" width="9.140625" style="390"/>
    <col min="13545" max="13545" width="11.140625" style="390" customWidth="1"/>
    <col min="13546" max="13546" width="1.42578125" style="390" customWidth="1"/>
    <col min="13547" max="13547" width="10" style="390" customWidth="1"/>
    <col min="13548" max="13548" width="11.42578125" style="390" customWidth="1"/>
    <col min="13549" max="13549" width="41.140625" style="390" customWidth="1"/>
    <col min="13550" max="13550" width="19.140625" style="390" customWidth="1"/>
    <col min="13551" max="13551" width="12.28515625" style="390" customWidth="1"/>
    <col min="13552" max="13552" width="6.85546875" style="390" customWidth="1"/>
    <col min="13553" max="13553" width="19.140625" style="390" customWidth="1"/>
    <col min="13554" max="13800" width="9.140625" style="390"/>
    <col min="13801" max="13801" width="11.140625" style="390" customWidth="1"/>
    <col min="13802" max="13802" width="1.42578125" style="390" customWidth="1"/>
    <col min="13803" max="13803" width="10" style="390" customWidth="1"/>
    <col min="13804" max="13804" width="11.42578125" style="390" customWidth="1"/>
    <col min="13805" max="13805" width="41.140625" style="390" customWidth="1"/>
    <col min="13806" max="13806" width="19.140625" style="390" customWidth="1"/>
    <col min="13807" max="13807" width="12.28515625" style="390" customWidth="1"/>
    <col min="13808" max="13808" width="6.85546875" style="390" customWidth="1"/>
    <col min="13809" max="13809" width="19.140625" style="390" customWidth="1"/>
    <col min="13810" max="14056" width="9.140625" style="390"/>
    <col min="14057" max="14057" width="11.140625" style="390" customWidth="1"/>
    <col min="14058" max="14058" width="1.42578125" style="390" customWidth="1"/>
    <col min="14059" max="14059" width="10" style="390" customWidth="1"/>
    <col min="14060" max="14060" width="11.42578125" style="390" customWidth="1"/>
    <col min="14061" max="14061" width="41.140625" style="390" customWidth="1"/>
    <col min="14062" max="14062" width="19.140625" style="390" customWidth="1"/>
    <col min="14063" max="14063" width="12.28515625" style="390" customWidth="1"/>
    <col min="14064" max="14064" width="6.85546875" style="390" customWidth="1"/>
    <col min="14065" max="14065" width="19.140625" style="390" customWidth="1"/>
    <col min="14066" max="14312" width="9.140625" style="390"/>
    <col min="14313" max="14313" width="11.140625" style="390" customWidth="1"/>
    <col min="14314" max="14314" width="1.42578125" style="390" customWidth="1"/>
    <col min="14315" max="14315" width="10" style="390" customWidth="1"/>
    <col min="14316" max="14316" width="11.42578125" style="390" customWidth="1"/>
    <col min="14317" max="14317" width="41.140625" style="390" customWidth="1"/>
    <col min="14318" max="14318" width="19.140625" style="390" customWidth="1"/>
    <col min="14319" max="14319" width="12.28515625" style="390" customWidth="1"/>
    <col min="14320" max="14320" width="6.85546875" style="390" customWidth="1"/>
    <col min="14321" max="14321" width="19.140625" style="390" customWidth="1"/>
    <col min="14322" max="14568" width="9.140625" style="390"/>
    <col min="14569" max="14569" width="11.140625" style="390" customWidth="1"/>
    <col min="14570" max="14570" width="1.42578125" style="390" customWidth="1"/>
    <col min="14571" max="14571" width="10" style="390" customWidth="1"/>
    <col min="14572" max="14572" width="11.42578125" style="390" customWidth="1"/>
    <col min="14573" max="14573" width="41.140625" style="390" customWidth="1"/>
    <col min="14574" max="14574" width="19.140625" style="390" customWidth="1"/>
    <col min="14575" max="14575" width="12.28515625" style="390" customWidth="1"/>
    <col min="14576" max="14576" width="6.85546875" style="390" customWidth="1"/>
    <col min="14577" max="14577" width="19.140625" style="390" customWidth="1"/>
    <col min="14578" max="14824" width="9.140625" style="390"/>
    <col min="14825" max="14825" width="11.140625" style="390" customWidth="1"/>
    <col min="14826" max="14826" width="1.42578125" style="390" customWidth="1"/>
    <col min="14827" max="14827" width="10" style="390" customWidth="1"/>
    <col min="14828" max="14828" width="11.42578125" style="390" customWidth="1"/>
    <col min="14829" max="14829" width="41.140625" style="390" customWidth="1"/>
    <col min="14830" max="14830" width="19.140625" style="390" customWidth="1"/>
    <col min="14831" max="14831" width="12.28515625" style="390" customWidth="1"/>
    <col min="14832" max="14832" width="6.85546875" style="390" customWidth="1"/>
    <col min="14833" max="14833" width="19.140625" style="390" customWidth="1"/>
    <col min="14834" max="15080" width="9.140625" style="390"/>
    <col min="15081" max="15081" width="11.140625" style="390" customWidth="1"/>
    <col min="15082" max="15082" width="1.42578125" style="390" customWidth="1"/>
    <col min="15083" max="15083" width="10" style="390" customWidth="1"/>
    <col min="15084" max="15084" width="11.42578125" style="390" customWidth="1"/>
    <col min="15085" max="15085" width="41.140625" style="390" customWidth="1"/>
    <col min="15086" max="15086" width="19.140625" style="390" customWidth="1"/>
    <col min="15087" max="15087" width="12.28515625" style="390" customWidth="1"/>
    <col min="15088" max="15088" width="6.85546875" style="390" customWidth="1"/>
    <col min="15089" max="15089" width="19.140625" style="390" customWidth="1"/>
    <col min="15090" max="15336" width="9.140625" style="390"/>
    <col min="15337" max="15337" width="11.140625" style="390" customWidth="1"/>
    <col min="15338" max="15338" width="1.42578125" style="390" customWidth="1"/>
    <col min="15339" max="15339" width="10" style="390" customWidth="1"/>
    <col min="15340" max="15340" width="11.42578125" style="390" customWidth="1"/>
    <col min="15341" max="15341" width="41.140625" style="390" customWidth="1"/>
    <col min="15342" max="15342" width="19.140625" style="390" customWidth="1"/>
    <col min="15343" max="15343" width="12.28515625" style="390" customWidth="1"/>
    <col min="15344" max="15344" width="6.85546875" style="390" customWidth="1"/>
    <col min="15345" max="15345" width="19.140625" style="390" customWidth="1"/>
    <col min="15346" max="15592" width="9.140625" style="390"/>
    <col min="15593" max="15593" width="11.140625" style="390" customWidth="1"/>
    <col min="15594" max="15594" width="1.42578125" style="390" customWidth="1"/>
    <col min="15595" max="15595" width="10" style="390" customWidth="1"/>
    <col min="15596" max="15596" width="11.42578125" style="390" customWidth="1"/>
    <col min="15597" max="15597" width="41.140625" style="390" customWidth="1"/>
    <col min="15598" max="15598" width="19.140625" style="390" customWidth="1"/>
    <col min="15599" max="15599" width="12.28515625" style="390" customWidth="1"/>
    <col min="15600" max="15600" width="6.85546875" style="390" customWidth="1"/>
    <col min="15601" max="15601" width="19.140625" style="390" customWidth="1"/>
    <col min="15602" max="15848" width="9.140625" style="390"/>
    <col min="15849" max="15849" width="11.140625" style="390" customWidth="1"/>
    <col min="15850" max="15850" width="1.42578125" style="390" customWidth="1"/>
    <col min="15851" max="15851" width="10" style="390" customWidth="1"/>
    <col min="15852" max="15852" width="11.42578125" style="390" customWidth="1"/>
    <col min="15853" max="15853" width="41.140625" style="390" customWidth="1"/>
    <col min="15854" max="15854" width="19.140625" style="390" customWidth="1"/>
    <col min="15855" max="15855" width="12.28515625" style="390" customWidth="1"/>
    <col min="15856" max="15856" width="6.85546875" style="390" customWidth="1"/>
    <col min="15857" max="15857" width="19.140625" style="390" customWidth="1"/>
    <col min="15858" max="16104" width="9.140625" style="390"/>
    <col min="16105" max="16105" width="11.140625" style="390" customWidth="1"/>
    <col min="16106" max="16106" width="1.42578125" style="390" customWidth="1"/>
    <col min="16107" max="16107" width="10" style="390" customWidth="1"/>
    <col min="16108" max="16108" width="11.42578125" style="390" customWidth="1"/>
    <col min="16109" max="16109" width="41.140625" style="390" customWidth="1"/>
    <col min="16110" max="16110" width="19.140625" style="390" customWidth="1"/>
    <col min="16111" max="16111" width="12.28515625" style="390" customWidth="1"/>
    <col min="16112" max="16112" width="6.85546875" style="390" customWidth="1"/>
    <col min="16113" max="16113" width="19.140625" style="390" customWidth="1"/>
    <col min="16114" max="16384" width="9.140625" style="390"/>
  </cols>
  <sheetData>
    <row r="1" spans="1:9" ht="24.75" customHeight="1" x14ac:dyDescent="0.25">
      <c r="A1" s="419" t="s">
        <v>451</v>
      </c>
      <c r="B1" s="419"/>
      <c r="C1" s="419"/>
      <c r="D1" s="419"/>
      <c r="E1" s="419"/>
      <c r="F1" s="419"/>
      <c r="G1" s="419"/>
      <c r="H1" s="419"/>
      <c r="I1" s="419"/>
    </row>
    <row r="2" spans="1:9" ht="48" customHeight="1" x14ac:dyDescent="0.25">
      <c r="A2" s="420" t="s">
        <v>452</v>
      </c>
      <c r="B2" s="420"/>
      <c r="C2" s="420"/>
      <c r="D2" s="420"/>
      <c r="E2" s="420"/>
      <c r="F2" s="420"/>
      <c r="G2" s="420"/>
      <c r="H2" s="420"/>
      <c r="I2" s="420"/>
    </row>
    <row r="3" spans="1:9" ht="24" x14ac:dyDescent="0.25">
      <c r="A3" s="391" t="s">
        <v>3</v>
      </c>
      <c r="B3" s="421" t="s">
        <v>4</v>
      </c>
      <c r="C3" s="421"/>
      <c r="D3" s="391" t="s">
        <v>93</v>
      </c>
      <c r="E3" s="391" t="s">
        <v>6</v>
      </c>
      <c r="F3" s="391" t="s">
        <v>186</v>
      </c>
      <c r="G3" s="421" t="s">
        <v>177</v>
      </c>
      <c r="H3" s="421"/>
      <c r="I3" s="391" t="s">
        <v>187</v>
      </c>
    </row>
    <row r="4" spans="1:9" ht="11.25" x14ac:dyDescent="0.25">
      <c r="A4" s="392" t="s">
        <v>48</v>
      </c>
      <c r="B4" s="422" t="s">
        <v>453</v>
      </c>
      <c r="C4" s="422"/>
      <c r="D4" s="393" t="s">
        <v>453</v>
      </c>
      <c r="E4" s="394" t="s">
        <v>49</v>
      </c>
      <c r="F4" s="395">
        <v>41000</v>
      </c>
      <c r="G4" s="423">
        <v>0</v>
      </c>
      <c r="H4" s="423"/>
      <c r="I4" s="395">
        <v>41000</v>
      </c>
    </row>
    <row r="5" spans="1:9" ht="11.25" x14ac:dyDescent="0.25">
      <c r="A5" s="396" t="s">
        <v>453</v>
      </c>
      <c r="B5" s="417" t="s">
        <v>50</v>
      </c>
      <c r="C5" s="417"/>
      <c r="D5" s="397" t="s">
        <v>453</v>
      </c>
      <c r="E5" s="398" t="s">
        <v>51</v>
      </c>
      <c r="F5" s="399">
        <v>20000</v>
      </c>
      <c r="G5" s="418">
        <v>0</v>
      </c>
      <c r="H5" s="418"/>
      <c r="I5" s="399">
        <v>20000</v>
      </c>
    </row>
    <row r="6" spans="1:9" ht="45" x14ac:dyDescent="0.25">
      <c r="A6" s="400" t="s">
        <v>453</v>
      </c>
      <c r="B6" s="415" t="s">
        <v>453</v>
      </c>
      <c r="C6" s="415"/>
      <c r="D6" s="402" t="s">
        <v>454</v>
      </c>
      <c r="E6" s="403" t="s">
        <v>455</v>
      </c>
      <c r="F6" s="404">
        <v>20000</v>
      </c>
      <c r="G6" s="416">
        <v>0</v>
      </c>
      <c r="H6" s="416"/>
      <c r="I6" s="404">
        <v>20000</v>
      </c>
    </row>
    <row r="7" spans="1:9" ht="11.25" x14ac:dyDescent="0.25">
      <c r="A7" s="396" t="s">
        <v>453</v>
      </c>
      <c r="B7" s="417" t="s">
        <v>456</v>
      </c>
      <c r="C7" s="417"/>
      <c r="D7" s="397" t="s">
        <v>453</v>
      </c>
      <c r="E7" s="398" t="s">
        <v>457</v>
      </c>
      <c r="F7" s="399">
        <v>17000</v>
      </c>
      <c r="G7" s="418">
        <v>0</v>
      </c>
      <c r="H7" s="418"/>
      <c r="I7" s="399">
        <v>17000</v>
      </c>
    </row>
    <row r="8" spans="1:9" ht="22.5" x14ac:dyDescent="0.25">
      <c r="A8" s="400" t="s">
        <v>453</v>
      </c>
      <c r="B8" s="415" t="s">
        <v>453</v>
      </c>
      <c r="C8" s="415"/>
      <c r="D8" s="402" t="s">
        <v>458</v>
      </c>
      <c r="E8" s="403" t="s">
        <v>459</v>
      </c>
      <c r="F8" s="404">
        <v>17000</v>
      </c>
      <c r="G8" s="416">
        <v>0</v>
      </c>
      <c r="H8" s="416"/>
      <c r="I8" s="404">
        <v>17000</v>
      </c>
    </row>
    <row r="9" spans="1:9" ht="11.25" x14ac:dyDescent="0.25">
      <c r="A9" s="396" t="s">
        <v>453</v>
      </c>
      <c r="B9" s="417" t="s">
        <v>190</v>
      </c>
      <c r="C9" s="417"/>
      <c r="D9" s="397" t="s">
        <v>453</v>
      </c>
      <c r="E9" s="398" t="s">
        <v>58</v>
      </c>
      <c r="F9" s="399">
        <v>4000</v>
      </c>
      <c r="G9" s="418">
        <v>0</v>
      </c>
      <c r="H9" s="418"/>
      <c r="I9" s="399">
        <v>4000</v>
      </c>
    </row>
    <row r="10" spans="1:9" ht="11.25" x14ac:dyDescent="0.25">
      <c r="A10" s="400" t="s">
        <v>453</v>
      </c>
      <c r="B10" s="415" t="s">
        <v>453</v>
      </c>
      <c r="C10" s="415"/>
      <c r="D10" s="402" t="s">
        <v>460</v>
      </c>
      <c r="E10" s="403" t="s">
        <v>461</v>
      </c>
      <c r="F10" s="404">
        <v>4000</v>
      </c>
      <c r="G10" s="416">
        <v>0</v>
      </c>
      <c r="H10" s="416"/>
      <c r="I10" s="404">
        <v>4000</v>
      </c>
    </row>
    <row r="11" spans="1:9" ht="11.25" x14ac:dyDescent="0.25">
      <c r="A11" s="392" t="s">
        <v>193</v>
      </c>
      <c r="B11" s="422" t="s">
        <v>453</v>
      </c>
      <c r="C11" s="422"/>
      <c r="D11" s="393" t="s">
        <v>453</v>
      </c>
      <c r="E11" s="394" t="s">
        <v>194</v>
      </c>
      <c r="F11" s="395">
        <v>25000</v>
      </c>
      <c r="G11" s="423">
        <v>0</v>
      </c>
      <c r="H11" s="423"/>
      <c r="I11" s="395">
        <v>25000</v>
      </c>
    </row>
    <row r="12" spans="1:9" ht="11.25" x14ac:dyDescent="0.25">
      <c r="A12" s="396" t="s">
        <v>453</v>
      </c>
      <c r="B12" s="417" t="s">
        <v>196</v>
      </c>
      <c r="C12" s="417"/>
      <c r="D12" s="397" t="s">
        <v>453</v>
      </c>
      <c r="E12" s="398" t="s">
        <v>58</v>
      </c>
      <c r="F12" s="399">
        <v>25000</v>
      </c>
      <c r="G12" s="418">
        <v>0</v>
      </c>
      <c r="H12" s="418"/>
      <c r="I12" s="399">
        <v>25000</v>
      </c>
    </row>
    <row r="13" spans="1:9" ht="11.25" x14ac:dyDescent="0.25">
      <c r="A13" s="400" t="s">
        <v>453</v>
      </c>
      <c r="B13" s="415" t="s">
        <v>453</v>
      </c>
      <c r="C13" s="415"/>
      <c r="D13" s="402" t="s">
        <v>462</v>
      </c>
      <c r="E13" s="403" t="s">
        <v>463</v>
      </c>
      <c r="F13" s="404">
        <v>774</v>
      </c>
      <c r="G13" s="416">
        <v>0</v>
      </c>
      <c r="H13" s="416"/>
      <c r="I13" s="404">
        <v>774</v>
      </c>
    </row>
    <row r="14" spans="1:9" ht="11.25" x14ac:dyDescent="0.25">
      <c r="A14" s="400" t="s">
        <v>453</v>
      </c>
      <c r="B14" s="415" t="s">
        <v>453</v>
      </c>
      <c r="C14" s="415"/>
      <c r="D14" s="402" t="s">
        <v>464</v>
      </c>
      <c r="E14" s="403" t="s">
        <v>465</v>
      </c>
      <c r="F14" s="404">
        <v>4500</v>
      </c>
      <c r="G14" s="416">
        <v>0</v>
      </c>
      <c r="H14" s="416"/>
      <c r="I14" s="404">
        <v>4500</v>
      </c>
    </row>
    <row r="15" spans="1:9" ht="11.25" x14ac:dyDescent="0.25">
      <c r="A15" s="400" t="s">
        <v>453</v>
      </c>
      <c r="B15" s="415" t="s">
        <v>453</v>
      </c>
      <c r="C15" s="415"/>
      <c r="D15" s="402" t="s">
        <v>466</v>
      </c>
      <c r="E15" s="403" t="s">
        <v>467</v>
      </c>
      <c r="F15" s="404">
        <v>17246</v>
      </c>
      <c r="G15" s="416">
        <v>0</v>
      </c>
      <c r="H15" s="416"/>
      <c r="I15" s="404">
        <v>17246</v>
      </c>
    </row>
    <row r="16" spans="1:9" ht="11.25" x14ac:dyDescent="0.25">
      <c r="A16" s="400" t="s">
        <v>453</v>
      </c>
      <c r="B16" s="415" t="s">
        <v>453</v>
      </c>
      <c r="C16" s="415"/>
      <c r="D16" s="402" t="s">
        <v>468</v>
      </c>
      <c r="E16" s="403" t="s">
        <v>469</v>
      </c>
      <c r="F16" s="404">
        <v>2000</v>
      </c>
      <c r="G16" s="416">
        <v>0</v>
      </c>
      <c r="H16" s="416"/>
      <c r="I16" s="404">
        <v>2000</v>
      </c>
    </row>
    <row r="17" spans="1:9" ht="11.25" x14ac:dyDescent="0.25">
      <c r="A17" s="400" t="s">
        <v>453</v>
      </c>
      <c r="B17" s="415" t="s">
        <v>453</v>
      </c>
      <c r="C17" s="415"/>
      <c r="D17" s="402" t="s">
        <v>460</v>
      </c>
      <c r="E17" s="403" t="s">
        <v>461</v>
      </c>
      <c r="F17" s="404">
        <v>480</v>
      </c>
      <c r="G17" s="416">
        <v>0</v>
      </c>
      <c r="H17" s="416"/>
      <c r="I17" s="404">
        <v>480</v>
      </c>
    </row>
    <row r="18" spans="1:9" ht="11.25" x14ac:dyDescent="0.25">
      <c r="A18" s="392" t="s">
        <v>100</v>
      </c>
      <c r="B18" s="422" t="s">
        <v>453</v>
      </c>
      <c r="C18" s="422"/>
      <c r="D18" s="393" t="s">
        <v>453</v>
      </c>
      <c r="E18" s="394" t="s">
        <v>199</v>
      </c>
      <c r="F18" s="395">
        <v>2102049.67</v>
      </c>
      <c r="G18" s="423">
        <v>0</v>
      </c>
      <c r="H18" s="423"/>
      <c r="I18" s="395">
        <v>2102049.67</v>
      </c>
    </row>
    <row r="19" spans="1:9" ht="11.25" x14ac:dyDescent="0.25">
      <c r="A19" s="396" t="s">
        <v>453</v>
      </c>
      <c r="B19" s="417" t="s">
        <v>470</v>
      </c>
      <c r="C19" s="417"/>
      <c r="D19" s="397" t="s">
        <v>453</v>
      </c>
      <c r="E19" s="398" t="s">
        <v>22</v>
      </c>
      <c r="F19" s="399">
        <v>420000</v>
      </c>
      <c r="G19" s="418">
        <v>0</v>
      </c>
      <c r="H19" s="418"/>
      <c r="I19" s="399">
        <v>420000</v>
      </c>
    </row>
    <row r="20" spans="1:9" ht="45" x14ac:dyDescent="0.25">
      <c r="A20" s="400" t="s">
        <v>453</v>
      </c>
      <c r="B20" s="415" t="s">
        <v>453</v>
      </c>
      <c r="C20" s="415"/>
      <c r="D20" s="402" t="s">
        <v>348</v>
      </c>
      <c r="E20" s="403" t="s">
        <v>471</v>
      </c>
      <c r="F20" s="404">
        <v>300000</v>
      </c>
      <c r="G20" s="416">
        <v>0</v>
      </c>
      <c r="H20" s="416"/>
      <c r="I20" s="404">
        <v>300000</v>
      </c>
    </row>
    <row r="21" spans="1:9" ht="11.25" x14ac:dyDescent="0.25">
      <c r="A21" s="400" t="s">
        <v>453</v>
      </c>
      <c r="B21" s="415" t="s">
        <v>453</v>
      </c>
      <c r="C21" s="415"/>
      <c r="D21" s="402" t="s">
        <v>460</v>
      </c>
      <c r="E21" s="403" t="s">
        <v>461</v>
      </c>
      <c r="F21" s="404">
        <v>120000</v>
      </c>
      <c r="G21" s="416">
        <v>0</v>
      </c>
      <c r="H21" s="416"/>
      <c r="I21" s="404">
        <v>120000</v>
      </c>
    </row>
    <row r="22" spans="1:9" ht="11.25" x14ac:dyDescent="0.25">
      <c r="A22" s="396" t="s">
        <v>453</v>
      </c>
      <c r="B22" s="417" t="s">
        <v>101</v>
      </c>
      <c r="C22" s="417"/>
      <c r="D22" s="397" t="s">
        <v>453</v>
      </c>
      <c r="E22" s="398" t="s">
        <v>201</v>
      </c>
      <c r="F22" s="399">
        <v>1682049.67</v>
      </c>
      <c r="G22" s="418">
        <v>0</v>
      </c>
      <c r="H22" s="418"/>
      <c r="I22" s="399">
        <v>1682049.67</v>
      </c>
    </row>
    <row r="23" spans="1:9" ht="11.25" x14ac:dyDescent="0.25">
      <c r="A23" s="400" t="s">
        <v>453</v>
      </c>
      <c r="B23" s="415" t="s">
        <v>453</v>
      </c>
      <c r="C23" s="415"/>
      <c r="D23" s="402" t="s">
        <v>466</v>
      </c>
      <c r="E23" s="403" t="s">
        <v>467</v>
      </c>
      <c r="F23" s="404">
        <v>51800</v>
      </c>
      <c r="G23" s="416">
        <v>0</v>
      </c>
      <c r="H23" s="416"/>
      <c r="I23" s="404">
        <v>51800</v>
      </c>
    </row>
    <row r="24" spans="1:9" ht="11.25" x14ac:dyDescent="0.25">
      <c r="A24" s="400" t="s">
        <v>453</v>
      </c>
      <c r="B24" s="415" t="s">
        <v>453</v>
      </c>
      <c r="C24" s="415"/>
      <c r="D24" s="402" t="s">
        <v>472</v>
      </c>
      <c r="E24" s="403" t="s">
        <v>473</v>
      </c>
      <c r="F24" s="404">
        <v>108000</v>
      </c>
      <c r="G24" s="416">
        <v>0</v>
      </c>
      <c r="H24" s="416"/>
      <c r="I24" s="404">
        <v>108000</v>
      </c>
    </row>
    <row r="25" spans="1:9" ht="11.25" x14ac:dyDescent="0.25">
      <c r="A25" s="400" t="s">
        <v>453</v>
      </c>
      <c r="B25" s="415" t="s">
        <v>453</v>
      </c>
      <c r="C25" s="415"/>
      <c r="D25" s="402" t="s">
        <v>460</v>
      </c>
      <c r="E25" s="403" t="s">
        <v>461</v>
      </c>
      <c r="F25" s="404">
        <v>790249.67</v>
      </c>
      <c r="G25" s="416">
        <v>0</v>
      </c>
      <c r="H25" s="416"/>
      <c r="I25" s="404">
        <v>790249.67</v>
      </c>
    </row>
    <row r="26" spans="1:9" ht="11.25" x14ac:dyDescent="0.25">
      <c r="A26" s="400" t="s">
        <v>453</v>
      </c>
      <c r="B26" s="415" t="s">
        <v>453</v>
      </c>
      <c r="C26" s="415"/>
      <c r="D26" s="402" t="s">
        <v>474</v>
      </c>
      <c r="E26" s="403" t="s">
        <v>475</v>
      </c>
      <c r="F26" s="404">
        <v>12000</v>
      </c>
      <c r="G26" s="416">
        <v>0</v>
      </c>
      <c r="H26" s="416"/>
      <c r="I26" s="404">
        <v>12000</v>
      </c>
    </row>
    <row r="27" spans="1:9" ht="11.25" x14ac:dyDescent="0.25">
      <c r="A27" s="400" t="s">
        <v>453</v>
      </c>
      <c r="B27" s="415" t="s">
        <v>453</v>
      </c>
      <c r="C27" s="415"/>
      <c r="D27" s="402" t="s">
        <v>102</v>
      </c>
      <c r="E27" s="403" t="s">
        <v>476</v>
      </c>
      <c r="F27" s="404">
        <v>720000</v>
      </c>
      <c r="G27" s="416">
        <v>0</v>
      </c>
      <c r="H27" s="416"/>
      <c r="I27" s="404">
        <v>720000</v>
      </c>
    </row>
    <row r="28" spans="1:9" ht="11.25" x14ac:dyDescent="0.25">
      <c r="A28" s="392" t="s">
        <v>477</v>
      </c>
      <c r="B28" s="422" t="s">
        <v>453</v>
      </c>
      <c r="C28" s="422"/>
      <c r="D28" s="393" t="s">
        <v>453</v>
      </c>
      <c r="E28" s="394" t="s">
        <v>478</v>
      </c>
      <c r="F28" s="395">
        <v>128791</v>
      </c>
      <c r="G28" s="423">
        <v>0</v>
      </c>
      <c r="H28" s="423"/>
      <c r="I28" s="395">
        <v>128791</v>
      </c>
    </row>
    <row r="29" spans="1:9" ht="11.25" x14ac:dyDescent="0.25">
      <c r="A29" s="396" t="s">
        <v>453</v>
      </c>
      <c r="B29" s="417" t="s">
        <v>479</v>
      </c>
      <c r="C29" s="417"/>
      <c r="D29" s="397" t="s">
        <v>453</v>
      </c>
      <c r="E29" s="398" t="s">
        <v>58</v>
      </c>
      <c r="F29" s="399">
        <v>128791</v>
      </c>
      <c r="G29" s="418">
        <v>0</v>
      </c>
      <c r="H29" s="418"/>
      <c r="I29" s="399">
        <v>128791</v>
      </c>
    </row>
    <row r="30" spans="1:9" ht="11.25" x14ac:dyDescent="0.25">
      <c r="A30" s="400" t="s">
        <v>453</v>
      </c>
      <c r="B30" s="415" t="s">
        <v>453</v>
      </c>
      <c r="C30" s="415"/>
      <c r="D30" s="402" t="s">
        <v>466</v>
      </c>
      <c r="E30" s="403" t="s">
        <v>467</v>
      </c>
      <c r="F30" s="404">
        <v>17291</v>
      </c>
      <c r="G30" s="416">
        <v>0</v>
      </c>
      <c r="H30" s="416"/>
      <c r="I30" s="404">
        <v>17291</v>
      </c>
    </row>
    <row r="31" spans="1:9" ht="11.25" x14ac:dyDescent="0.25">
      <c r="A31" s="400" t="s">
        <v>453</v>
      </c>
      <c r="B31" s="415" t="s">
        <v>453</v>
      </c>
      <c r="C31" s="415"/>
      <c r="D31" s="402" t="s">
        <v>460</v>
      </c>
      <c r="E31" s="403" t="s">
        <v>461</v>
      </c>
      <c r="F31" s="404">
        <v>111500</v>
      </c>
      <c r="G31" s="416">
        <v>0</v>
      </c>
      <c r="H31" s="416"/>
      <c r="I31" s="404">
        <v>111500</v>
      </c>
    </row>
    <row r="32" spans="1:9" ht="11.25" x14ac:dyDescent="0.25">
      <c r="A32" s="392" t="s">
        <v>113</v>
      </c>
      <c r="B32" s="422" t="s">
        <v>453</v>
      </c>
      <c r="C32" s="422"/>
      <c r="D32" s="393" t="s">
        <v>453</v>
      </c>
      <c r="E32" s="394" t="s">
        <v>38</v>
      </c>
      <c r="F32" s="395">
        <v>1066787.69</v>
      </c>
      <c r="G32" s="423">
        <v>0</v>
      </c>
      <c r="H32" s="423"/>
      <c r="I32" s="395">
        <v>1066787.69</v>
      </c>
    </row>
    <row r="33" spans="1:9" ht="11.25" x14ac:dyDescent="0.25">
      <c r="A33" s="396" t="s">
        <v>453</v>
      </c>
      <c r="B33" s="417" t="s">
        <v>480</v>
      </c>
      <c r="C33" s="417"/>
      <c r="D33" s="397" t="s">
        <v>453</v>
      </c>
      <c r="E33" s="398" t="s">
        <v>481</v>
      </c>
      <c r="F33" s="399">
        <v>450587.69</v>
      </c>
      <c r="G33" s="418">
        <v>0</v>
      </c>
      <c r="H33" s="418"/>
      <c r="I33" s="399">
        <v>450587.69</v>
      </c>
    </row>
    <row r="34" spans="1:9" ht="22.5" x14ac:dyDescent="0.25">
      <c r="A34" s="400" t="s">
        <v>453</v>
      </c>
      <c r="B34" s="415" t="s">
        <v>453</v>
      </c>
      <c r="C34" s="415"/>
      <c r="D34" s="402" t="s">
        <v>482</v>
      </c>
      <c r="E34" s="403" t="s">
        <v>40</v>
      </c>
      <c r="F34" s="404">
        <v>450587.69</v>
      </c>
      <c r="G34" s="416">
        <v>0</v>
      </c>
      <c r="H34" s="416"/>
      <c r="I34" s="404">
        <v>450587.69</v>
      </c>
    </row>
    <row r="35" spans="1:9" ht="11.25" x14ac:dyDescent="0.25">
      <c r="A35" s="396" t="s">
        <v>453</v>
      </c>
      <c r="B35" s="417" t="s">
        <v>114</v>
      </c>
      <c r="C35" s="417"/>
      <c r="D35" s="397" t="s">
        <v>453</v>
      </c>
      <c r="E35" s="398" t="s">
        <v>205</v>
      </c>
      <c r="F35" s="399">
        <v>616200</v>
      </c>
      <c r="G35" s="418">
        <v>0</v>
      </c>
      <c r="H35" s="418"/>
      <c r="I35" s="399">
        <v>616200</v>
      </c>
    </row>
    <row r="36" spans="1:9" ht="11.25" x14ac:dyDescent="0.25">
      <c r="A36" s="400" t="s">
        <v>453</v>
      </c>
      <c r="B36" s="415" t="s">
        <v>453</v>
      </c>
      <c r="C36" s="415"/>
      <c r="D36" s="402" t="s">
        <v>466</v>
      </c>
      <c r="E36" s="403" t="s">
        <v>467</v>
      </c>
      <c r="F36" s="404">
        <v>5000</v>
      </c>
      <c r="G36" s="416">
        <v>0</v>
      </c>
      <c r="H36" s="416"/>
      <c r="I36" s="404">
        <v>5000</v>
      </c>
    </row>
    <row r="37" spans="1:9" ht="11.25" x14ac:dyDescent="0.25">
      <c r="A37" s="400" t="s">
        <v>453</v>
      </c>
      <c r="B37" s="415" t="s">
        <v>453</v>
      </c>
      <c r="C37" s="415"/>
      <c r="D37" s="402" t="s">
        <v>468</v>
      </c>
      <c r="E37" s="403" t="s">
        <v>469</v>
      </c>
      <c r="F37" s="404">
        <v>110000</v>
      </c>
      <c r="G37" s="416">
        <v>0</v>
      </c>
      <c r="H37" s="416"/>
      <c r="I37" s="404">
        <v>110000</v>
      </c>
    </row>
    <row r="38" spans="1:9" ht="11.25" x14ac:dyDescent="0.25">
      <c r="A38" s="400" t="s">
        <v>453</v>
      </c>
      <c r="B38" s="415" t="s">
        <v>453</v>
      </c>
      <c r="C38" s="415"/>
      <c r="D38" s="402" t="s">
        <v>472</v>
      </c>
      <c r="E38" s="403" t="s">
        <v>473</v>
      </c>
      <c r="F38" s="404">
        <v>10000</v>
      </c>
      <c r="G38" s="416">
        <v>0</v>
      </c>
      <c r="H38" s="416"/>
      <c r="I38" s="404">
        <v>10000</v>
      </c>
    </row>
    <row r="39" spans="1:9" ht="11.25" x14ac:dyDescent="0.25">
      <c r="A39" s="400" t="s">
        <v>453</v>
      </c>
      <c r="B39" s="415" t="s">
        <v>453</v>
      </c>
      <c r="C39" s="415"/>
      <c r="D39" s="402" t="s">
        <v>460</v>
      </c>
      <c r="E39" s="403" t="s">
        <v>461</v>
      </c>
      <c r="F39" s="404">
        <v>150000</v>
      </c>
      <c r="G39" s="416">
        <v>0</v>
      </c>
      <c r="H39" s="416"/>
      <c r="I39" s="404">
        <v>150000</v>
      </c>
    </row>
    <row r="40" spans="1:9" ht="11.25" x14ac:dyDescent="0.25">
      <c r="A40" s="400" t="s">
        <v>453</v>
      </c>
      <c r="B40" s="415" t="s">
        <v>453</v>
      </c>
      <c r="C40" s="415"/>
      <c r="D40" s="402" t="s">
        <v>474</v>
      </c>
      <c r="E40" s="403" t="s">
        <v>475</v>
      </c>
      <c r="F40" s="404">
        <v>2000</v>
      </c>
      <c r="G40" s="416">
        <v>0</v>
      </c>
      <c r="H40" s="416"/>
      <c r="I40" s="404">
        <v>2000</v>
      </c>
    </row>
    <row r="41" spans="1:9" ht="22.5" x14ac:dyDescent="0.25">
      <c r="A41" s="400" t="s">
        <v>453</v>
      </c>
      <c r="B41" s="415" t="s">
        <v>453</v>
      </c>
      <c r="C41" s="415"/>
      <c r="D41" s="402" t="s">
        <v>483</v>
      </c>
      <c r="E41" s="403" t="s">
        <v>484</v>
      </c>
      <c r="F41" s="404">
        <v>700</v>
      </c>
      <c r="G41" s="416">
        <v>0</v>
      </c>
      <c r="H41" s="416"/>
      <c r="I41" s="404">
        <v>700</v>
      </c>
    </row>
    <row r="42" spans="1:9" ht="22.5" x14ac:dyDescent="0.25">
      <c r="A42" s="400" t="s">
        <v>453</v>
      </c>
      <c r="B42" s="415" t="s">
        <v>453</v>
      </c>
      <c r="C42" s="415"/>
      <c r="D42" s="402" t="s">
        <v>485</v>
      </c>
      <c r="E42" s="403" t="s">
        <v>486</v>
      </c>
      <c r="F42" s="404">
        <v>5500</v>
      </c>
      <c r="G42" s="416">
        <v>0</v>
      </c>
      <c r="H42" s="416"/>
      <c r="I42" s="404">
        <v>5500</v>
      </c>
    </row>
    <row r="43" spans="1:9" ht="22.5" x14ac:dyDescent="0.25">
      <c r="A43" s="400" t="s">
        <v>453</v>
      </c>
      <c r="B43" s="415" t="s">
        <v>453</v>
      </c>
      <c r="C43" s="415"/>
      <c r="D43" s="402" t="s">
        <v>487</v>
      </c>
      <c r="E43" s="403" t="s">
        <v>488</v>
      </c>
      <c r="F43" s="404">
        <v>80000</v>
      </c>
      <c r="G43" s="416">
        <v>0</v>
      </c>
      <c r="H43" s="416"/>
      <c r="I43" s="404">
        <v>80000</v>
      </c>
    </row>
    <row r="44" spans="1:9" ht="33.75" x14ac:dyDescent="0.25">
      <c r="A44" s="400" t="s">
        <v>453</v>
      </c>
      <c r="B44" s="415" t="s">
        <v>453</v>
      </c>
      <c r="C44" s="415"/>
      <c r="D44" s="402" t="s">
        <v>489</v>
      </c>
      <c r="E44" s="403" t="s">
        <v>490</v>
      </c>
      <c r="F44" s="404">
        <v>45000</v>
      </c>
      <c r="G44" s="416">
        <v>0</v>
      </c>
      <c r="H44" s="416"/>
      <c r="I44" s="404">
        <v>45000</v>
      </c>
    </row>
    <row r="45" spans="1:9" ht="11.25" x14ac:dyDescent="0.25">
      <c r="A45" s="400" t="s">
        <v>453</v>
      </c>
      <c r="B45" s="415" t="s">
        <v>453</v>
      </c>
      <c r="C45" s="415"/>
      <c r="D45" s="402" t="s">
        <v>491</v>
      </c>
      <c r="E45" s="403" t="s">
        <v>492</v>
      </c>
      <c r="F45" s="404">
        <v>8000</v>
      </c>
      <c r="G45" s="416">
        <v>0</v>
      </c>
      <c r="H45" s="416"/>
      <c r="I45" s="404">
        <v>8000</v>
      </c>
    </row>
    <row r="46" spans="1:9" ht="22.5" x14ac:dyDescent="0.25">
      <c r="A46" s="400" t="s">
        <v>453</v>
      </c>
      <c r="B46" s="415" t="s">
        <v>453</v>
      </c>
      <c r="C46" s="415"/>
      <c r="D46" s="402" t="s">
        <v>115</v>
      </c>
      <c r="E46" s="403" t="s">
        <v>493</v>
      </c>
      <c r="F46" s="404">
        <v>200000</v>
      </c>
      <c r="G46" s="416">
        <v>0</v>
      </c>
      <c r="H46" s="416"/>
      <c r="I46" s="404">
        <v>200000</v>
      </c>
    </row>
    <row r="47" spans="1:9" ht="11.25" x14ac:dyDescent="0.25">
      <c r="A47" s="392" t="s">
        <v>494</v>
      </c>
      <c r="B47" s="422" t="s">
        <v>453</v>
      </c>
      <c r="C47" s="422"/>
      <c r="D47" s="393" t="s">
        <v>453</v>
      </c>
      <c r="E47" s="394" t="s">
        <v>495</v>
      </c>
      <c r="F47" s="395">
        <v>160000</v>
      </c>
      <c r="G47" s="423">
        <v>0</v>
      </c>
      <c r="H47" s="423"/>
      <c r="I47" s="395">
        <v>160000</v>
      </c>
    </row>
    <row r="48" spans="1:9" ht="11.25" x14ac:dyDescent="0.25">
      <c r="A48" s="396" t="s">
        <v>453</v>
      </c>
      <c r="B48" s="417" t="s">
        <v>496</v>
      </c>
      <c r="C48" s="417"/>
      <c r="D48" s="397" t="s">
        <v>453</v>
      </c>
      <c r="E48" s="398" t="s">
        <v>497</v>
      </c>
      <c r="F48" s="399">
        <v>140000</v>
      </c>
      <c r="G48" s="418">
        <v>0</v>
      </c>
      <c r="H48" s="418"/>
      <c r="I48" s="399">
        <v>140000</v>
      </c>
    </row>
    <row r="49" spans="1:9" ht="11.25" x14ac:dyDescent="0.25">
      <c r="A49" s="400" t="s">
        <v>453</v>
      </c>
      <c r="B49" s="415" t="s">
        <v>453</v>
      </c>
      <c r="C49" s="415"/>
      <c r="D49" s="402" t="s">
        <v>464</v>
      </c>
      <c r="E49" s="403" t="s">
        <v>465</v>
      </c>
      <c r="F49" s="404">
        <v>50000</v>
      </c>
      <c r="G49" s="416">
        <v>0</v>
      </c>
      <c r="H49" s="416"/>
      <c r="I49" s="404">
        <v>50000</v>
      </c>
    </row>
    <row r="50" spans="1:9" ht="11.25" x14ac:dyDescent="0.25">
      <c r="A50" s="400" t="s">
        <v>453</v>
      </c>
      <c r="B50" s="415" t="s">
        <v>453</v>
      </c>
      <c r="C50" s="415"/>
      <c r="D50" s="402" t="s">
        <v>460</v>
      </c>
      <c r="E50" s="403" t="s">
        <v>461</v>
      </c>
      <c r="F50" s="404">
        <v>90000</v>
      </c>
      <c r="G50" s="416">
        <v>0</v>
      </c>
      <c r="H50" s="416"/>
      <c r="I50" s="404">
        <v>90000</v>
      </c>
    </row>
    <row r="51" spans="1:9" ht="11.25" x14ac:dyDescent="0.25">
      <c r="A51" s="396" t="s">
        <v>453</v>
      </c>
      <c r="B51" s="417" t="s">
        <v>498</v>
      </c>
      <c r="C51" s="417"/>
      <c r="D51" s="397" t="s">
        <v>453</v>
      </c>
      <c r="E51" s="398" t="s">
        <v>499</v>
      </c>
      <c r="F51" s="399">
        <v>20000</v>
      </c>
      <c r="G51" s="418">
        <v>0</v>
      </c>
      <c r="H51" s="418"/>
      <c r="I51" s="399">
        <v>20000</v>
      </c>
    </row>
    <row r="52" spans="1:9" ht="11.25" x14ac:dyDescent="0.25">
      <c r="A52" s="400" t="s">
        <v>453</v>
      </c>
      <c r="B52" s="415" t="s">
        <v>453</v>
      </c>
      <c r="C52" s="415"/>
      <c r="D52" s="402" t="s">
        <v>460</v>
      </c>
      <c r="E52" s="403" t="s">
        <v>461</v>
      </c>
      <c r="F52" s="404">
        <v>20000</v>
      </c>
      <c r="G52" s="416">
        <v>0</v>
      </c>
      <c r="H52" s="416"/>
      <c r="I52" s="404">
        <v>20000</v>
      </c>
    </row>
    <row r="53" spans="1:9" ht="11.25" x14ac:dyDescent="0.25">
      <c r="A53" s="392" t="s">
        <v>122</v>
      </c>
      <c r="B53" s="422" t="s">
        <v>453</v>
      </c>
      <c r="C53" s="422"/>
      <c r="D53" s="393" t="s">
        <v>453</v>
      </c>
      <c r="E53" s="394" t="s">
        <v>218</v>
      </c>
      <c r="F53" s="395">
        <v>6437897.2400000002</v>
      </c>
      <c r="G53" s="423">
        <v>-30000</v>
      </c>
      <c r="H53" s="423"/>
      <c r="I53" s="395">
        <v>6407897.2400000002</v>
      </c>
    </row>
    <row r="54" spans="1:9" ht="11.25" x14ac:dyDescent="0.25">
      <c r="A54" s="396" t="s">
        <v>453</v>
      </c>
      <c r="B54" s="417" t="s">
        <v>220</v>
      </c>
      <c r="C54" s="417"/>
      <c r="D54" s="397" t="s">
        <v>453</v>
      </c>
      <c r="E54" s="398" t="s">
        <v>221</v>
      </c>
      <c r="F54" s="399">
        <v>152140</v>
      </c>
      <c r="G54" s="418">
        <v>0</v>
      </c>
      <c r="H54" s="418"/>
      <c r="I54" s="399">
        <v>152140</v>
      </c>
    </row>
    <row r="55" spans="1:9" ht="11.25" x14ac:dyDescent="0.25">
      <c r="A55" s="400" t="s">
        <v>453</v>
      </c>
      <c r="B55" s="415" t="s">
        <v>453</v>
      </c>
      <c r="C55" s="415"/>
      <c r="D55" s="402" t="s">
        <v>500</v>
      </c>
      <c r="E55" s="403" t="s">
        <v>501</v>
      </c>
      <c r="F55" s="404">
        <v>127636.54</v>
      </c>
      <c r="G55" s="416">
        <v>0</v>
      </c>
      <c r="H55" s="416"/>
      <c r="I55" s="404">
        <v>127636.54</v>
      </c>
    </row>
    <row r="56" spans="1:9" ht="11.25" x14ac:dyDescent="0.25">
      <c r="A56" s="400" t="s">
        <v>453</v>
      </c>
      <c r="B56" s="415" t="s">
        <v>453</v>
      </c>
      <c r="C56" s="415"/>
      <c r="D56" s="402" t="s">
        <v>462</v>
      </c>
      <c r="E56" s="403" t="s">
        <v>463</v>
      </c>
      <c r="F56" s="404">
        <v>21825.84</v>
      </c>
      <c r="G56" s="416">
        <v>0</v>
      </c>
      <c r="H56" s="416"/>
      <c r="I56" s="404">
        <v>21825.84</v>
      </c>
    </row>
    <row r="57" spans="1:9" ht="11.25" x14ac:dyDescent="0.25">
      <c r="A57" s="400" t="s">
        <v>453</v>
      </c>
      <c r="B57" s="415" t="s">
        <v>453</v>
      </c>
      <c r="C57" s="415"/>
      <c r="D57" s="402" t="s">
        <v>502</v>
      </c>
      <c r="E57" s="403" t="s">
        <v>503</v>
      </c>
      <c r="F57" s="404">
        <v>2677.62</v>
      </c>
      <c r="G57" s="416">
        <v>0</v>
      </c>
      <c r="H57" s="416"/>
      <c r="I57" s="404">
        <v>2677.62</v>
      </c>
    </row>
    <row r="58" spans="1:9" ht="11.25" x14ac:dyDescent="0.25">
      <c r="A58" s="396" t="s">
        <v>453</v>
      </c>
      <c r="B58" s="417" t="s">
        <v>504</v>
      </c>
      <c r="C58" s="417"/>
      <c r="D58" s="397" t="s">
        <v>453</v>
      </c>
      <c r="E58" s="398" t="s">
        <v>505</v>
      </c>
      <c r="F58" s="399">
        <v>359943.2</v>
      </c>
      <c r="G58" s="418">
        <v>-30000</v>
      </c>
      <c r="H58" s="418"/>
      <c r="I58" s="399">
        <v>329943.2</v>
      </c>
    </row>
    <row r="59" spans="1:9" ht="11.25" x14ac:dyDescent="0.25">
      <c r="A59" s="400" t="s">
        <v>453</v>
      </c>
      <c r="B59" s="415" t="s">
        <v>453</v>
      </c>
      <c r="C59" s="415"/>
      <c r="D59" s="402" t="s">
        <v>506</v>
      </c>
      <c r="E59" s="403" t="s">
        <v>507</v>
      </c>
      <c r="F59" s="404">
        <v>328943.2</v>
      </c>
      <c r="G59" s="416">
        <v>-30000</v>
      </c>
      <c r="H59" s="416"/>
      <c r="I59" s="404">
        <v>298943.2</v>
      </c>
    </row>
    <row r="60" spans="1:9" ht="11.25" x14ac:dyDescent="0.25">
      <c r="A60" s="400" t="s">
        <v>453</v>
      </c>
      <c r="B60" s="415" t="s">
        <v>453</v>
      </c>
      <c r="C60" s="415"/>
      <c r="D60" s="402" t="s">
        <v>508</v>
      </c>
      <c r="E60" s="403" t="s">
        <v>509</v>
      </c>
      <c r="F60" s="404">
        <v>4000</v>
      </c>
      <c r="G60" s="416">
        <v>0</v>
      </c>
      <c r="H60" s="416"/>
      <c r="I60" s="404">
        <v>4000</v>
      </c>
    </row>
    <row r="61" spans="1:9" ht="11.25" x14ac:dyDescent="0.25">
      <c r="A61" s="400" t="s">
        <v>453</v>
      </c>
      <c r="B61" s="415" t="s">
        <v>453</v>
      </c>
      <c r="C61" s="415"/>
      <c r="D61" s="402" t="s">
        <v>466</v>
      </c>
      <c r="E61" s="403" t="s">
        <v>467</v>
      </c>
      <c r="F61" s="404">
        <v>12000</v>
      </c>
      <c r="G61" s="416">
        <v>0</v>
      </c>
      <c r="H61" s="416"/>
      <c r="I61" s="404">
        <v>12000</v>
      </c>
    </row>
    <row r="62" spans="1:9" ht="11.25" x14ac:dyDescent="0.25">
      <c r="A62" s="400" t="s">
        <v>453</v>
      </c>
      <c r="B62" s="415" t="s">
        <v>453</v>
      </c>
      <c r="C62" s="415"/>
      <c r="D62" s="402" t="s">
        <v>460</v>
      </c>
      <c r="E62" s="403" t="s">
        <v>461</v>
      </c>
      <c r="F62" s="404">
        <v>10000</v>
      </c>
      <c r="G62" s="416">
        <v>0</v>
      </c>
      <c r="H62" s="416"/>
      <c r="I62" s="404">
        <v>10000</v>
      </c>
    </row>
    <row r="63" spans="1:9" ht="11.25" x14ac:dyDescent="0.25">
      <c r="A63" s="400" t="s">
        <v>453</v>
      </c>
      <c r="B63" s="415" t="s">
        <v>453</v>
      </c>
      <c r="C63" s="415"/>
      <c r="D63" s="402" t="s">
        <v>510</v>
      </c>
      <c r="E63" s="403" t="s">
        <v>511</v>
      </c>
      <c r="F63" s="404">
        <v>1000</v>
      </c>
      <c r="G63" s="416">
        <v>0</v>
      </c>
      <c r="H63" s="416"/>
      <c r="I63" s="404">
        <v>1000</v>
      </c>
    </row>
    <row r="64" spans="1:9" ht="11.25" x14ac:dyDescent="0.25">
      <c r="A64" s="400" t="s">
        <v>453</v>
      </c>
      <c r="B64" s="415" t="s">
        <v>453</v>
      </c>
      <c r="C64" s="415"/>
      <c r="D64" s="402" t="s">
        <v>512</v>
      </c>
      <c r="E64" s="403" t="s">
        <v>513</v>
      </c>
      <c r="F64" s="404">
        <v>4000</v>
      </c>
      <c r="G64" s="416">
        <v>0</v>
      </c>
      <c r="H64" s="416"/>
      <c r="I64" s="404">
        <v>4000</v>
      </c>
    </row>
    <row r="65" spans="1:9" ht="11.25" x14ac:dyDescent="0.25">
      <c r="A65" s="396" t="s">
        <v>453</v>
      </c>
      <c r="B65" s="417" t="s">
        <v>123</v>
      </c>
      <c r="C65" s="417"/>
      <c r="D65" s="397" t="s">
        <v>453</v>
      </c>
      <c r="E65" s="398" t="s">
        <v>225</v>
      </c>
      <c r="F65" s="399">
        <v>4579468.04</v>
      </c>
      <c r="G65" s="418">
        <v>0</v>
      </c>
      <c r="H65" s="418"/>
      <c r="I65" s="399">
        <v>4579468.04</v>
      </c>
    </row>
    <row r="66" spans="1:9" ht="11.25" x14ac:dyDescent="0.25">
      <c r="A66" s="400" t="s">
        <v>453</v>
      </c>
      <c r="B66" s="415" t="s">
        <v>453</v>
      </c>
      <c r="C66" s="415"/>
      <c r="D66" s="402" t="s">
        <v>514</v>
      </c>
      <c r="E66" s="403" t="s">
        <v>515</v>
      </c>
      <c r="F66" s="404">
        <v>6900</v>
      </c>
      <c r="G66" s="416">
        <v>0</v>
      </c>
      <c r="H66" s="416"/>
      <c r="I66" s="404">
        <v>6900</v>
      </c>
    </row>
    <row r="67" spans="1:9" ht="11.25" x14ac:dyDescent="0.25">
      <c r="A67" s="400" t="s">
        <v>453</v>
      </c>
      <c r="B67" s="415" t="s">
        <v>453</v>
      </c>
      <c r="C67" s="415"/>
      <c r="D67" s="402" t="s">
        <v>500</v>
      </c>
      <c r="E67" s="403" t="s">
        <v>501</v>
      </c>
      <c r="F67" s="404">
        <v>2774201.19</v>
      </c>
      <c r="G67" s="416">
        <v>0</v>
      </c>
      <c r="H67" s="416"/>
      <c r="I67" s="404">
        <v>2774201.19</v>
      </c>
    </row>
    <row r="68" spans="1:9" ht="11.25" x14ac:dyDescent="0.25">
      <c r="A68" s="400" t="s">
        <v>453</v>
      </c>
      <c r="B68" s="415" t="s">
        <v>453</v>
      </c>
      <c r="C68" s="415"/>
      <c r="D68" s="402" t="s">
        <v>516</v>
      </c>
      <c r="E68" s="403" t="s">
        <v>517</v>
      </c>
      <c r="F68" s="404">
        <v>212343.81</v>
      </c>
      <c r="G68" s="416">
        <v>0</v>
      </c>
      <c r="H68" s="416"/>
      <c r="I68" s="404">
        <v>212343.81</v>
      </c>
    </row>
    <row r="69" spans="1:9" ht="11.25" x14ac:dyDescent="0.25">
      <c r="A69" s="400" t="s">
        <v>453</v>
      </c>
      <c r="B69" s="415" t="s">
        <v>453</v>
      </c>
      <c r="C69" s="415"/>
      <c r="D69" s="402" t="s">
        <v>462</v>
      </c>
      <c r="E69" s="403" t="s">
        <v>463</v>
      </c>
      <c r="F69" s="404">
        <v>484834.07</v>
      </c>
      <c r="G69" s="416">
        <v>0</v>
      </c>
      <c r="H69" s="416"/>
      <c r="I69" s="404">
        <v>484834.07</v>
      </c>
    </row>
    <row r="70" spans="1:9" ht="11.25" x14ac:dyDescent="0.25">
      <c r="A70" s="400" t="s">
        <v>453</v>
      </c>
      <c r="B70" s="415" t="s">
        <v>453</v>
      </c>
      <c r="C70" s="415"/>
      <c r="D70" s="402" t="s">
        <v>502</v>
      </c>
      <c r="E70" s="403" t="s">
        <v>503</v>
      </c>
      <c r="F70" s="404">
        <v>57887.97</v>
      </c>
      <c r="G70" s="416">
        <v>0</v>
      </c>
      <c r="H70" s="416"/>
      <c r="I70" s="404">
        <v>57887.97</v>
      </c>
    </row>
    <row r="71" spans="1:9" ht="22.5" x14ac:dyDescent="0.25">
      <c r="A71" s="400" t="s">
        <v>453</v>
      </c>
      <c r="B71" s="415" t="s">
        <v>453</v>
      </c>
      <c r="C71" s="415"/>
      <c r="D71" s="402" t="s">
        <v>518</v>
      </c>
      <c r="E71" s="403" t="s">
        <v>519</v>
      </c>
      <c r="F71" s="404">
        <v>46000</v>
      </c>
      <c r="G71" s="416">
        <v>0</v>
      </c>
      <c r="H71" s="416"/>
      <c r="I71" s="404">
        <v>46000</v>
      </c>
    </row>
    <row r="72" spans="1:9" ht="11.25" x14ac:dyDescent="0.25">
      <c r="A72" s="400" t="s">
        <v>453</v>
      </c>
      <c r="B72" s="415" t="s">
        <v>453</v>
      </c>
      <c r="C72" s="415"/>
      <c r="D72" s="402" t="s">
        <v>464</v>
      </c>
      <c r="E72" s="403" t="s">
        <v>465</v>
      </c>
      <c r="F72" s="404">
        <v>25000</v>
      </c>
      <c r="G72" s="416">
        <v>0</v>
      </c>
      <c r="H72" s="416"/>
      <c r="I72" s="404">
        <v>25000</v>
      </c>
    </row>
    <row r="73" spans="1:9" ht="11.25" x14ac:dyDescent="0.25">
      <c r="A73" s="400" t="s">
        <v>453</v>
      </c>
      <c r="B73" s="415" t="s">
        <v>453</v>
      </c>
      <c r="C73" s="415"/>
      <c r="D73" s="402" t="s">
        <v>466</v>
      </c>
      <c r="E73" s="403" t="s">
        <v>467</v>
      </c>
      <c r="F73" s="404">
        <v>145700</v>
      </c>
      <c r="G73" s="416">
        <v>0</v>
      </c>
      <c r="H73" s="416"/>
      <c r="I73" s="404">
        <v>145700</v>
      </c>
    </row>
    <row r="74" spans="1:9" ht="11.25" x14ac:dyDescent="0.25">
      <c r="A74" s="400" t="s">
        <v>453</v>
      </c>
      <c r="B74" s="415" t="s">
        <v>453</v>
      </c>
      <c r="C74" s="415"/>
      <c r="D74" s="402" t="s">
        <v>468</v>
      </c>
      <c r="E74" s="403" t="s">
        <v>469</v>
      </c>
      <c r="F74" s="404">
        <v>78000</v>
      </c>
      <c r="G74" s="416">
        <v>0</v>
      </c>
      <c r="H74" s="416"/>
      <c r="I74" s="404">
        <v>78000</v>
      </c>
    </row>
    <row r="75" spans="1:9" ht="11.25" x14ac:dyDescent="0.25">
      <c r="A75" s="400" t="s">
        <v>453</v>
      </c>
      <c r="B75" s="415" t="s">
        <v>453</v>
      </c>
      <c r="C75" s="415"/>
      <c r="D75" s="402" t="s">
        <v>472</v>
      </c>
      <c r="E75" s="403" t="s">
        <v>473</v>
      </c>
      <c r="F75" s="404">
        <v>56500</v>
      </c>
      <c r="G75" s="416">
        <v>0</v>
      </c>
      <c r="H75" s="416"/>
      <c r="I75" s="404">
        <v>56500</v>
      </c>
    </row>
    <row r="76" spans="1:9" ht="11.25" x14ac:dyDescent="0.25">
      <c r="A76" s="400" t="s">
        <v>453</v>
      </c>
      <c r="B76" s="415" t="s">
        <v>453</v>
      </c>
      <c r="C76" s="415"/>
      <c r="D76" s="402" t="s">
        <v>520</v>
      </c>
      <c r="E76" s="403" t="s">
        <v>521</v>
      </c>
      <c r="F76" s="404">
        <v>2000</v>
      </c>
      <c r="G76" s="416">
        <v>0</v>
      </c>
      <c r="H76" s="416"/>
      <c r="I76" s="404">
        <v>2000</v>
      </c>
    </row>
    <row r="77" spans="1:9" ht="11.25" x14ac:dyDescent="0.25">
      <c r="A77" s="400" t="s">
        <v>453</v>
      </c>
      <c r="B77" s="415" t="s">
        <v>453</v>
      </c>
      <c r="C77" s="415"/>
      <c r="D77" s="402" t="s">
        <v>460</v>
      </c>
      <c r="E77" s="403" t="s">
        <v>461</v>
      </c>
      <c r="F77" s="404">
        <v>333500</v>
      </c>
      <c r="G77" s="416">
        <v>0</v>
      </c>
      <c r="H77" s="416"/>
      <c r="I77" s="404">
        <v>333500</v>
      </c>
    </row>
    <row r="78" spans="1:9" ht="11.25" x14ac:dyDescent="0.25">
      <c r="A78" s="400" t="s">
        <v>453</v>
      </c>
      <c r="B78" s="415" t="s">
        <v>453</v>
      </c>
      <c r="C78" s="415"/>
      <c r="D78" s="402" t="s">
        <v>510</v>
      </c>
      <c r="E78" s="403" t="s">
        <v>511</v>
      </c>
      <c r="F78" s="404">
        <v>36500</v>
      </c>
      <c r="G78" s="416">
        <v>0</v>
      </c>
      <c r="H78" s="416"/>
      <c r="I78" s="404">
        <v>36500</v>
      </c>
    </row>
    <row r="79" spans="1:9" ht="11.25" x14ac:dyDescent="0.25">
      <c r="A79" s="400" t="s">
        <v>453</v>
      </c>
      <c r="B79" s="415" t="s">
        <v>453</v>
      </c>
      <c r="C79" s="415"/>
      <c r="D79" s="402" t="s">
        <v>522</v>
      </c>
      <c r="E79" s="403" t="s">
        <v>523</v>
      </c>
      <c r="F79" s="404">
        <v>1000</v>
      </c>
      <c r="G79" s="416">
        <v>0</v>
      </c>
      <c r="H79" s="416"/>
      <c r="I79" s="404">
        <v>1000</v>
      </c>
    </row>
    <row r="80" spans="1:9" ht="22.5" x14ac:dyDescent="0.25">
      <c r="A80" s="400" t="s">
        <v>453</v>
      </c>
      <c r="B80" s="415" t="s">
        <v>453</v>
      </c>
      <c r="C80" s="415"/>
      <c r="D80" s="402" t="s">
        <v>524</v>
      </c>
      <c r="E80" s="403" t="s">
        <v>525</v>
      </c>
      <c r="F80" s="404">
        <v>70000</v>
      </c>
      <c r="G80" s="416">
        <v>0</v>
      </c>
      <c r="H80" s="416"/>
      <c r="I80" s="404">
        <v>70000</v>
      </c>
    </row>
    <row r="81" spans="1:9" ht="11.25" x14ac:dyDescent="0.25">
      <c r="A81" s="400" t="s">
        <v>453</v>
      </c>
      <c r="B81" s="415" t="s">
        <v>453</v>
      </c>
      <c r="C81" s="415"/>
      <c r="D81" s="402" t="s">
        <v>526</v>
      </c>
      <c r="E81" s="403" t="s">
        <v>527</v>
      </c>
      <c r="F81" s="404">
        <v>38000</v>
      </c>
      <c r="G81" s="416">
        <v>0</v>
      </c>
      <c r="H81" s="416"/>
      <c r="I81" s="404">
        <v>38000</v>
      </c>
    </row>
    <row r="82" spans="1:9" ht="11.25" x14ac:dyDescent="0.25">
      <c r="A82" s="400" t="s">
        <v>453</v>
      </c>
      <c r="B82" s="415" t="s">
        <v>453</v>
      </c>
      <c r="C82" s="415"/>
      <c r="D82" s="402" t="s">
        <v>512</v>
      </c>
      <c r="E82" s="403" t="s">
        <v>513</v>
      </c>
      <c r="F82" s="404">
        <v>4000</v>
      </c>
      <c r="G82" s="416">
        <v>0</v>
      </c>
      <c r="H82" s="416"/>
      <c r="I82" s="404">
        <v>4000</v>
      </c>
    </row>
    <row r="83" spans="1:9" ht="11.25" x14ac:dyDescent="0.25">
      <c r="A83" s="400" t="s">
        <v>453</v>
      </c>
      <c r="B83" s="415" t="s">
        <v>453</v>
      </c>
      <c r="C83" s="415"/>
      <c r="D83" s="402" t="s">
        <v>474</v>
      </c>
      <c r="E83" s="403" t="s">
        <v>475</v>
      </c>
      <c r="F83" s="404">
        <v>28000</v>
      </c>
      <c r="G83" s="416">
        <v>0</v>
      </c>
      <c r="H83" s="416"/>
      <c r="I83" s="404">
        <v>28000</v>
      </c>
    </row>
    <row r="84" spans="1:9" ht="22.5" x14ac:dyDescent="0.25">
      <c r="A84" s="400" t="s">
        <v>453</v>
      </c>
      <c r="B84" s="415" t="s">
        <v>453</v>
      </c>
      <c r="C84" s="415"/>
      <c r="D84" s="402" t="s">
        <v>528</v>
      </c>
      <c r="E84" s="403" t="s">
        <v>529</v>
      </c>
      <c r="F84" s="404">
        <v>71101</v>
      </c>
      <c r="G84" s="416">
        <v>0</v>
      </c>
      <c r="H84" s="416"/>
      <c r="I84" s="404">
        <v>71101</v>
      </c>
    </row>
    <row r="85" spans="1:9" ht="11.25" x14ac:dyDescent="0.25">
      <c r="A85" s="400" t="s">
        <v>453</v>
      </c>
      <c r="B85" s="415" t="s">
        <v>453</v>
      </c>
      <c r="C85" s="415"/>
      <c r="D85" s="402" t="s">
        <v>491</v>
      </c>
      <c r="E85" s="403" t="s">
        <v>492</v>
      </c>
      <c r="F85" s="404">
        <v>50000</v>
      </c>
      <c r="G85" s="416">
        <v>0</v>
      </c>
      <c r="H85" s="416"/>
      <c r="I85" s="404">
        <v>50000</v>
      </c>
    </row>
    <row r="86" spans="1:9" ht="22.5" x14ac:dyDescent="0.25">
      <c r="A86" s="400" t="s">
        <v>453</v>
      </c>
      <c r="B86" s="415" t="s">
        <v>453</v>
      </c>
      <c r="C86" s="415"/>
      <c r="D86" s="402" t="s">
        <v>530</v>
      </c>
      <c r="E86" s="403" t="s">
        <v>531</v>
      </c>
      <c r="F86" s="404">
        <v>38000</v>
      </c>
      <c r="G86" s="416">
        <v>0</v>
      </c>
      <c r="H86" s="416"/>
      <c r="I86" s="404">
        <v>38000</v>
      </c>
    </row>
    <row r="87" spans="1:9" ht="22.5" x14ac:dyDescent="0.25">
      <c r="A87" s="400" t="s">
        <v>453</v>
      </c>
      <c r="B87" s="415" t="s">
        <v>453</v>
      </c>
      <c r="C87" s="415"/>
      <c r="D87" s="402" t="s">
        <v>115</v>
      </c>
      <c r="E87" s="403" t="s">
        <v>493</v>
      </c>
      <c r="F87" s="404">
        <v>20000</v>
      </c>
      <c r="G87" s="416">
        <v>0</v>
      </c>
      <c r="H87" s="416"/>
      <c r="I87" s="404">
        <v>20000</v>
      </c>
    </row>
    <row r="88" spans="1:9" ht="11.25" x14ac:dyDescent="0.25">
      <c r="A88" s="396" t="s">
        <v>453</v>
      </c>
      <c r="B88" s="417" t="s">
        <v>532</v>
      </c>
      <c r="C88" s="417"/>
      <c r="D88" s="397" t="s">
        <v>453</v>
      </c>
      <c r="E88" s="398" t="s">
        <v>533</v>
      </c>
      <c r="F88" s="399">
        <v>140500</v>
      </c>
      <c r="G88" s="418">
        <v>0</v>
      </c>
      <c r="H88" s="418"/>
      <c r="I88" s="399">
        <v>140500</v>
      </c>
    </row>
    <row r="89" spans="1:9" ht="11.25" x14ac:dyDescent="0.25">
      <c r="A89" s="400" t="s">
        <v>453</v>
      </c>
      <c r="B89" s="415" t="s">
        <v>453</v>
      </c>
      <c r="C89" s="415"/>
      <c r="D89" s="402" t="s">
        <v>464</v>
      </c>
      <c r="E89" s="403" t="s">
        <v>465</v>
      </c>
      <c r="F89" s="404">
        <v>4500</v>
      </c>
      <c r="G89" s="416">
        <v>0</v>
      </c>
      <c r="H89" s="416"/>
      <c r="I89" s="404">
        <v>4500</v>
      </c>
    </row>
    <row r="90" spans="1:9" ht="11.25" x14ac:dyDescent="0.25">
      <c r="A90" s="400" t="s">
        <v>453</v>
      </c>
      <c r="B90" s="415" t="s">
        <v>453</v>
      </c>
      <c r="C90" s="415"/>
      <c r="D90" s="402" t="s">
        <v>466</v>
      </c>
      <c r="E90" s="403" t="s">
        <v>467</v>
      </c>
      <c r="F90" s="404">
        <v>53200</v>
      </c>
      <c r="G90" s="416">
        <v>0</v>
      </c>
      <c r="H90" s="416"/>
      <c r="I90" s="404">
        <v>53200</v>
      </c>
    </row>
    <row r="91" spans="1:9" ht="11.25" x14ac:dyDescent="0.25">
      <c r="A91" s="400" t="s">
        <v>453</v>
      </c>
      <c r="B91" s="415" t="s">
        <v>453</v>
      </c>
      <c r="C91" s="415"/>
      <c r="D91" s="402" t="s">
        <v>460</v>
      </c>
      <c r="E91" s="403" t="s">
        <v>461</v>
      </c>
      <c r="F91" s="404">
        <v>82800</v>
      </c>
      <c r="G91" s="416">
        <v>0</v>
      </c>
      <c r="H91" s="416"/>
      <c r="I91" s="404">
        <v>82800</v>
      </c>
    </row>
    <row r="92" spans="1:9" ht="22.5" x14ac:dyDescent="0.25">
      <c r="A92" s="396" t="s">
        <v>453</v>
      </c>
      <c r="B92" s="417" t="s">
        <v>534</v>
      </c>
      <c r="C92" s="417"/>
      <c r="D92" s="397" t="s">
        <v>453</v>
      </c>
      <c r="E92" s="398" t="s">
        <v>535</v>
      </c>
      <c r="F92" s="399">
        <v>1002810</v>
      </c>
      <c r="G92" s="418">
        <v>0</v>
      </c>
      <c r="H92" s="418"/>
      <c r="I92" s="399">
        <v>1002810</v>
      </c>
    </row>
    <row r="93" spans="1:9" ht="11.25" x14ac:dyDescent="0.25">
      <c r="A93" s="400" t="s">
        <v>453</v>
      </c>
      <c r="B93" s="415" t="s">
        <v>453</v>
      </c>
      <c r="C93" s="415"/>
      <c r="D93" s="402" t="s">
        <v>514</v>
      </c>
      <c r="E93" s="403" t="s">
        <v>515</v>
      </c>
      <c r="F93" s="404">
        <v>1350</v>
      </c>
      <c r="G93" s="416">
        <v>0</v>
      </c>
      <c r="H93" s="416"/>
      <c r="I93" s="404">
        <v>1350</v>
      </c>
    </row>
    <row r="94" spans="1:9" ht="11.25" x14ac:dyDescent="0.25">
      <c r="A94" s="400" t="s">
        <v>453</v>
      </c>
      <c r="B94" s="415" t="s">
        <v>453</v>
      </c>
      <c r="C94" s="415"/>
      <c r="D94" s="402" t="s">
        <v>500</v>
      </c>
      <c r="E94" s="403" t="s">
        <v>501</v>
      </c>
      <c r="F94" s="404">
        <v>660000</v>
      </c>
      <c r="G94" s="416">
        <v>0</v>
      </c>
      <c r="H94" s="416"/>
      <c r="I94" s="404">
        <v>660000</v>
      </c>
    </row>
    <row r="95" spans="1:9" ht="11.25" x14ac:dyDescent="0.25">
      <c r="A95" s="400" t="s">
        <v>453</v>
      </c>
      <c r="B95" s="415" t="s">
        <v>453</v>
      </c>
      <c r="C95" s="415"/>
      <c r="D95" s="402" t="s">
        <v>516</v>
      </c>
      <c r="E95" s="403" t="s">
        <v>517</v>
      </c>
      <c r="F95" s="404">
        <v>45310</v>
      </c>
      <c r="G95" s="416">
        <v>0</v>
      </c>
      <c r="H95" s="416"/>
      <c r="I95" s="404">
        <v>45310</v>
      </c>
    </row>
    <row r="96" spans="1:9" ht="11.25" x14ac:dyDescent="0.25">
      <c r="A96" s="400" t="s">
        <v>453</v>
      </c>
      <c r="B96" s="415" t="s">
        <v>453</v>
      </c>
      <c r="C96" s="415"/>
      <c r="D96" s="402" t="s">
        <v>462</v>
      </c>
      <c r="E96" s="403" t="s">
        <v>463</v>
      </c>
      <c r="F96" s="404">
        <v>105803</v>
      </c>
      <c r="G96" s="416">
        <v>0</v>
      </c>
      <c r="H96" s="416"/>
      <c r="I96" s="404">
        <v>105803</v>
      </c>
    </row>
    <row r="97" spans="1:9" ht="11.25" x14ac:dyDescent="0.25">
      <c r="A97" s="400" t="s">
        <v>453</v>
      </c>
      <c r="B97" s="415" t="s">
        <v>453</v>
      </c>
      <c r="C97" s="415"/>
      <c r="D97" s="402" t="s">
        <v>502</v>
      </c>
      <c r="E97" s="403" t="s">
        <v>503</v>
      </c>
      <c r="F97" s="404">
        <v>15311</v>
      </c>
      <c r="G97" s="416">
        <v>0</v>
      </c>
      <c r="H97" s="416"/>
      <c r="I97" s="404">
        <v>15311</v>
      </c>
    </row>
    <row r="98" spans="1:9" ht="11.25" x14ac:dyDescent="0.25">
      <c r="A98" s="400" t="s">
        <v>453</v>
      </c>
      <c r="B98" s="415" t="s">
        <v>453</v>
      </c>
      <c r="C98" s="415"/>
      <c r="D98" s="402" t="s">
        <v>464</v>
      </c>
      <c r="E98" s="403" t="s">
        <v>465</v>
      </c>
      <c r="F98" s="404">
        <v>3000</v>
      </c>
      <c r="G98" s="416">
        <v>0</v>
      </c>
      <c r="H98" s="416"/>
      <c r="I98" s="404">
        <v>3000</v>
      </c>
    </row>
    <row r="99" spans="1:9" ht="11.25" x14ac:dyDescent="0.25">
      <c r="A99" s="400" t="s">
        <v>453</v>
      </c>
      <c r="B99" s="415" t="s">
        <v>453</v>
      </c>
      <c r="C99" s="415"/>
      <c r="D99" s="402" t="s">
        <v>466</v>
      </c>
      <c r="E99" s="403" t="s">
        <v>467</v>
      </c>
      <c r="F99" s="404">
        <v>35000</v>
      </c>
      <c r="G99" s="416">
        <v>0</v>
      </c>
      <c r="H99" s="416"/>
      <c r="I99" s="404">
        <v>35000</v>
      </c>
    </row>
    <row r="100" spans="1:9" ht="11.25" x14ac:dyDescent="0.25">
      <c r="A100" s="400" t="s">
        <v>453</v>
      </c>
      <c r="B100" s="415" t="s">
        <v>453</v>
      </c>
      <c r="C100" s="415"/>
      <c r="D100" s="402" t="s">
        <v>468</v>
      </c>
      <c r="E100" s="403" t="s">
        <v>469</v>
      </c>
      <c r="F100" s="404">
        <v>5000</v>
      </c>
      <c r="G100" s="416">
        <v>0</v>
      </c>
      <c r="H100" s="416"/>
      <c r="I100" s="404">
        <v>5000</v>
      </c>
    </row>
    <row r="101" spans="1:9" ht="11.25" x14ac:dyDescent="0.25">
      <c r="A101" s="400" t="s">
        <v>453</v>
      </c>
      <c r="B101" s="415" t="s">
        <v>453</v>
      </c>
      <c r="C101" s="415"/>
      <c r="D101" s="402" t="s">
        <v>472</v>
      </c>
      <c r="E101" s="403" t="s">
        <v>473</v>
      </c>
      <c r="F101" s="404">
        <v>20000</v>
      </c>
      <c r="G101" s="416">
        <v>0</v>
      </c>
      <c r="H101" s="416"/>
      <c r="I101" s="404">
        <v>20000</v>
      </c>
    </row>
    <row r="102" spans="1:9" ht="11.25" x14ac:dyDescent="0.25">
      <c r="A102" s="400" t="s">
        <v>453</v>
      </c>
      <c r="B102" s="415" t="s">
        <v>453</v>
      </c>
      <c r="C102" s="415"/>
      <c r="D102" s="402" t="s">
        <v>520</v>
      </c>
      <c r="E102" s="403" t="s">
        <v>521</v>
      </c>
      <c r="F102" s="404">
        <v>2000</v>
      </c>
      <c r="G102" s="416">
        <v>0</v>
      </c>
      <c r="H102" s="416"/>
      <c r="I102" s="404">
        <v>2000</v>
      </c>
    </row>
    <row r="103" spans="1:9" ht="11.25" x14ac:dyDescent="0.25">
      <c r="A103" s="400" t="s">
        <v>453</v>
      </c>
      <c r="B103" s="415" t="s">
        <v>453</v>
      </c>
      <c r="C103" s="415"/>
      <c r="D103" s="402" t="s">
        <v>460</v>
      </c>
      <c r="E103" s="403" t="s">
        <v>461</v>
      </c>
      <c r="F103" s="404">
        <v>45000</v>
      </c>
      <c r="G103" s="416">
        <v>0</v>
      </c>
      <c r="H103" s="416"/>
      <c r="I103" s="404">
        <v>45000</v>
      </c>
    </row>
    <row r="104" spans="1:9" ht="11.25" x14ac:dyDescent="0.25">
      <c r="A104" s="400" t="s">
        <v>453</v>
      </c>
      <c r="B104" s="415" t="s">
        <v>453</v>
      </c>
      <c r="C104" s="415"/>
      <c r="D104" s="402" t="s">
        <v>510</v>
      </c>
      <c r="E104" s="403" t="s">
        <v>511</v>
      </c>
      <c r="F104" s="404">
        <v>3100</v>
      </c>
      <c r="G104" s="416">
        <v>0</v>
      </c>
      <c r="H104" s="416"/>
      <c r="I104" s="404">
        <v>3100</v>
      </c>
    </row>
    <row r="105" spans="1:9" ht="22.5" x14ac:dyDescent="0.25">
      <c r="A105" s="400" t="s">
        <v>453</v>
      </c>
      <c r="B105" s="415" t="s">
        <v>453</v>
      </c>
      <c r="C105" s="415"/>
      <c r="D105" s="402" t="s">
        <v>524</v>
      </c>
      <c r="E105" s="403" t="s">
        <v>525</v>
      </c>
      <c r="F105" s="404">
        <v>36000</v>
      </c>
      <c r="G105" s="416">
        <v>0</v>
      </c>
      <c r="H105" s="416"/>
      <c r="I105" s="404">
        <v>36000</v>
      </c>
    </row>
    <row r="106" spans="1:9" ht="11.25" x14ac:dyDescent="0.25">
      <c r="A106" s="400" t="s">
        <v>453</v>
      </c>
      <c r="B106" s="415" t="s">
        <v>453</v>
      </c>
      <c r="C106" s="415"/>
      <c r="D106" s="402" t="s">
        <v>526</v>
      </c>
      <c r="E106" s="403" t="s">
        <v>527</v>
      </c>
      <c r="F106" s="404">
        <v>5000</v>
      </c>
      <c r="G106" s="416">
        <v>0</v>
      </c>
      <c r="H106" s="416"/>
      <c r="I106" s="404">
        <v>5000</v>
      </c>
    </row>
    <row r="107" spans="1:9" ht="11.25" x14ac:dyDescent="0.25">
      <c r="A107" s="400" t="s">
        <v>453</v>
      </c>
      <c r="B107" s="415" t="s">
        <v>453</v>
      </c>
      <c r="C107" s="415"/>
      <c r="D107" s="402" t="s">
        <v>474</v>
      </c>
      <c r="E107" s="403" t="s">
        <v>475</v>
      </c>
      <c r="F107" s="404">
        <v>300</v>
      </c>
      <c r="G107" s="416">
        <v>0</v>
      </c>
      <c r="H107" s="416"/>
      <c r="I107" s="404">
        <v>300</v>
      </c>
    </row>
    <row r="108" spans="1:9" ht="22.5" x14ac:dyDescent="0.25">
      <c r="A108" s="400" t="s">
        <v>453</v>
      </c>
      <c r="B108" s="415" t="s">
        <v>453</v>
      </c>
      <c r="C108" s="415"/>
      <c r="D108" s="402" t="s">
        <v>528</v>
      </c>
      <c r="E108" s="403" t="s">
        <v>529</v>
      </c>
      <c r="F108" s="404">
        <v>13636</v>
      </c>
      <c r="G108" s="416">
        <v>0</v>
      </c>
      <c r="H108" s="416"/>
      <c r="I108" s="404">
        <v>13636</v>
      </c>
    </row>
    <row r="109" spans="1:9" ht="22.5" x14ac:dyDescent="0.25">
      <c r="A109" s="400" t="s">
        <v>453</v>
      </c>
      <c r="B109" s="415" t="s">
        <v>453</v>
      </c>
      <c r="C109" s="415"/>
      <c r="D109" s="402" t="s">
        <v>530</v>
      </c>
      <c r="E109" s="403" t="s">
        <v>531</v>
      </c>
      <c r="F109" s="404">
        <v>7000</v>
      </c>
      <c r="G109" s="416">
        <v>0</v>
      </c>
      <c r="H109" s="416"/>
      <c r="I109" s="404">
        <v>7000</v>
      </c>
    </row>
    <row r="110" spans="1:9" ht="11.25" x14ac:dyDescent="0.25">
      <c r="A110" s="396" t="s">
        <v>453</v>
      </c>
      <c r="B110" s="417" t="s">
        <v>536</v>
      </c>
      <c r="C110" s="417"/>
      <c r="D110" s="397" t="s">
        <v>453</v>
      </c>
      <c r="E110" s="398" t="s">
        <v>58</v>
      </c>
      <c r="F110" s="399">
        <v>203036</v>
      </c>
      <c r="G110" s="418">
        <v>0</v>
      </c>
      <c r="H110" s="418"/>
      <c r="I110" s="399">
        <v>203036</v>
      </c>
    </row>
    <row r="111" spans="1:9" ht="11.25" x14ac:dyDescent="0.25">
      <c r="A111" s="400" t="s">
        <v>453</v>
      </c>
      <c r="B111" s="415" t="s">
        <v>453</v>
      </c>
      <c r="C111" s="415"/>
      <c r="D111" s="402" t="s">
        <v>506</v>
      </c>
      <c r="E111" s="403" t="s">
        <v>507</v>
      </c>
      <c r="F111" s="404">
        <v>119016</v>
      </c>
      <c r="G111" s="416">
        <v>0</v>
      </c>
      <c r="H111" s="416"/>
      <c r="I111" s="404">
        <v>119016</v>
      </c>
    </row>
    <row r="112" spans="1:9" ht="11.25" x14ac:dyDescent="0.25">
      <c r="A112" s="400" t="s">
        <v>453</v>
      </c>
      <c r="B112" s="415" t="s">
        <v>453</v>
      </c>
      <c r="C112" s="415"/>
      <c r="D112" s="402" t="s">
        <v>537</v>
      </c>
      <c r="E112" s="403" t="s">
        <v>538</v>
      </c>
      <c r="F112" s="404">
        <v>3000</v>
      </c>
      <c r="G112" s="416">
        <v>0</v>
      </c>
      <c r="H112" s="416"/>
      <c r="I112" s="404">
        <v>3000</v>
      </c>
    </row>
    <row r="113" spans="1:9" ht="11.25" x14ac:dyDescent="0.25">
      <c r="A113" s="400" t="s">
        <v>453</v>
      </c>
      <c r="B113" s="415" t="s">
        <v>453</v>
      </c>
      <c r="C113" s="415"/>
      <c r="D113" s="402" t="s">
        <v>474</v>
      </c>
      <c r="E113" s="403" t="s">
        <v>475</v>
      </c>
      <c r="F113" s="404">
        <v>81020</v>
      </c>
      <c r="G113" s="416">
        <v>0</v>
      </c>
      <c r="H113" s="416"/>
      <c r="I113" s="404">
        <v>81020</v>
      </c>
    </row>
    <row r="114" spans="1:9" ht="33.75" x14ac:dyDescent="0.25">
      <c r="A114" s="392" t="s">
        <v>233</v>
      </c>
      <c r="B114" s="422" t="s">
        <v>453</v>
      </c>
      <c r="C114" s="422"/>
      <c r="D114" s="393" t="s">
        <v>453</v>
      </c>
      <c r="E114" s="394" t="s">
        <v>234</v>
      </c>
      <c r="F114" s="395">
        <v>3517</v>
      </c>
      <c r="G114" s="423">
        <v>0</v>
      </c>
      <c r="H114" s="423"/>
      <c r="I114" s="395">
        <v>3517</v>
      </c>
    </row>
    <row r="115" spans="1:9" ht="22.5" x14ac:dyDescent="0.25">
      <c r="A115" s="396" t="s">
        <v>453</v>
      </c>
      <c r="B115" s="417" t="s">
        <v>236</v>
      </c>
      <c r="C115" s="417"/>
      <c r="D115" s="397" t="s">
        <v>453</v>
      </c>
      <c r="E115" s="398" t="s">
        <v>237</v>
      </c>
      <c r="F115" s="399">
        <v>3517</v>
      </c>
      <c r="G115" s="418">
        <v>0</v>
      </c>
      <c r="H115" s="418"/>
      <c r="I115" s="399">
        <v>3517</v>
      </c>
    </row>
    <row r="116" spans="1:9" ht="11.25" x14ac:dyDescent="0.25">
      <c r="A116" s="400" t="s">
        <v>453</v>
      </c>
      <c r="B116" s="415" t="s">
        <v>453</v>
      </c>
      <c r="C116" s="415"/>
      <c r="D116" s="402" t="s">
        <v>500</v>
      </c>
      <c r="E116" s="403" t="s">
        <v>501</v>
      </c>
      <c r="F116" s="404">
        <v>2972.01</v>
      </c>
      <c r="G116" s="416">
        <v>0</v>
      </c>
      <c r="H116" s="416"/>
      <c r="I116" s="404">
        <v>2972.01</v>
      </c>
    </row>
    <row r="117" spans="1:9" ht="11.25" x14ac:dyDescent="0.25">
      <c r="A117" s="400" t="s">
        <v>453</v>
      </c>
      <c r="B117" s="415" t="s">
        <v>453</v>
      </c>
      <c r="C117" s="415"/>
      <c r="D117" s="402" t="s">
        <v>462</v>
      </c>
      <c r="E117" s="403" t="s">
        <v>463</v>
      </c>
      <c r="F117" s="404">
        <v>508.21</v>
      </c>
      <c r="G117" s="416">
        <v>0</v>
      </c>
      <c r="H117" s="416"/>
      <c r="I117" s="404">
        <v>508.21</v>
      </c>
    </row>
    <row r="118" spans="1:9" ht="11.25" x14ac:dyDescent="0.25">
      <c r="A118" s="400" t="s">
        <v>453</v>
      </c>
      <c r="B118" s="415" t="s">
        <v>453</v>
      </c>
      <c r="C118" s="415"/>
      <c r="D118" s="402" t="s">
        <v>502</v>
      </c>
      <c r="E118" s="403" t="s">
        <v>503</v>
      </c>
      <c r="F118" s="404">
        <v>36.78</v>
      </c>
      <c r="G118" s="416">
        <v>0</v>
      </c>
      <c r="H118" s="416"/>
      <c r="I118" s="404">
        <v>36.78</v>
      </c>
    </row>
    <row r="119" spans="1:9" ht="22.5" x14ac:dyDescent="0.25">
      <c r="A119" s="392" t="s">
        <v>126</v>
      </c>
      <c r="B119" s="422" t="s">
        <v>453</v>
      </c>
      <c r="C119" s="422"/>
      <c r="D119" s="393" t="s">
        <v>453</v>
      </c>
      <c r="E119" s="394" t="s">
        <v>53</v>
      </c>
      <c r="F119" s="395">
        <v>628528.81999999995</v>
      </c>
      <c r="G119" s="423">
        <v>0</v>
      </c>
      <c r="H119" s="423"/>
      <c r="I119" s="395">
        <v>628528.81999999995</v>
      </c>
    </row>
    <row r="120" spans="1:9" ht="11.25" x14ac:dyDescent="0.25">
      <c r="A120" s="396" t="s">
        <v>453</v>
      </c>
      <c r="B120" s="417" t="s">
        <v>127</v>
      </c>
      <c r="C120" s="417"/>
      <c r="D120" s="397" t="s">
        <v>453</v>
      </c>
      <c r="E120" s="398" t="s">
        <v>54</v>
      </c>
      <c r="F120" s="399">
        <v>523528.82</v>
      </c>
      <c r="G120" s="418">
        <v>0</v>
      </c>
      <c r="H120" s="418"/>
      <c r="I120" s="399">
        <v>523528.82</v>
      </c>
    </row>
    <row r="121" spans="1:9" ht="33.75" x14ac:dyDescent="0.25">
      <c r="A121" s="400" t="s">
        <v>453</v>
      </c>
      <c r="B121" s="415" t="s">
        <v>453</v>
      </c>
      <c r="C121" s="415"/>
      <c r="D121" s="402" t="s">
        <v>539</v>
      </c>
      <c r="E121" s="403" t="s">
        <v>55</v>
      </c>
      <c r="F121" s="404">
        <v>30000</v>
      </c>
      <c r="G121" s="416">
        <v>0</v>
      </c>
      <c r="H121" s="416"/>
      <c r="I121" s="404">
        <v>30000</v>
      </c>
    </row>
    <row r="122" spans="1:9" ht="11.25" x14ac:dyDescent="0.25">
      <c r="A122" s="400" t="s">
        <v>453</v>
      </c>
      <c r="B122" s="415" t="s">
        <v>453</v>
      </c>
      <c r="C122" s="415"/>
      <c r="D122" s="402" t="s">
        <v>506</v>
      </c>
      <c r="E122" s="403" t="s">
        <v>507</v>
      </c>
      <c r="F122" s="404">
        <v>60000</v>
      </c>
      <c r="G122" s="416">
        <v>0</v>
      </c>
      <c r="H122" s="416"/>
      <c r="I122" s="404">
        <v>60000</v>
      </c>
    </row>
    <row r="123" spans="1:9" ht="11.25" x14ac:dyDescent="0.25">
      <c r="A123" s="400" t="s">
        <v>453</v>
      </c>
      <c r="B123" s="415" t="s">
        <v>453</v>
      </c>
      <c r="C123" s="415"/>
      <c r="D123" s="402" t="s">
        <v>462</v>
      </c>
      <c r="E123" s="403" t="s">
        <v>463</v>
      </c>
      <c r="F123" s="404">
        <v>7327.27</v>
      </c>
      <c r="G123" s="416">
        <v>0</v>
      </c>
      <c r="H123" s="416"/>
      <c r="I123" s="404">
        <v>7327.27</v>
      </c>
    </row>
    <row r="124" spans="1:9" ht="11.25" x14ac:dyDescent="0.25">
      <c r="A124" s="400" t="s">
        <v>453</v>
      </c>
      <c r="B124" s="415" t="s">
        <v>453</v>
      </c>
      <c r="C124" s="415"/>
      <c r="D124" s="402" t="s">
        <v>502</v>
      </c>
      <c r="E124" s="403" t="s">
        <v>503</v>
      </c>
      <c r="F124" s="404">
        <v>896.73</v>
      </c>
      <c r="G124" s="416">
        <v>0</v>
      </c>
      <c r="H124" s="416"/>
      <c r="I124" s="404">
        <v>896.73</v>
      </c>
    </row>
    <row r="125" spans="1:9" ht="11.25" x14ac:dyDescent="0.25">
      <c r="A125" s="400" t="s">
        <v>453</v>
      </c>
      <c r="B125" s="415" t="s">
        <v>453</v>
      </c>
      <c r="C125" s="415"/>
      <c r="D125" s="402" t="s">
        <v>464</v>
      </c>
      <c r="E125" s="403" t="s">
        <v>465</v>
      </c>
      <c r="F125" s="404">
        <v>42844</v>
      </c>
      <c r="G125" s="416">
        <v>0</v>
      </c>
      <c r="H125" s="416"/>
      <c r="I125" s="404">
        <v>42844</v>
      </c>
    </row>
    <row r="126" spans="1:9" ht="11.25" x14ac:dyDescent="0.25">
      <c r="A126" s="400" t="s">
        <v>453</v>
      </c>
      <c r="B126" s="415" t="s">
        <v>453</v>
      </c>
      <c r="C126" s="415"/>
      <c r="D126" s="402" t="s">
        <v>508</v>
      </c>
      <c r="E126" s="403" t="s">
        <v>509</v>
      </c>
      <c r="F126" s="404">
        <v>1200</v>
      </c>
      <c r="G126" s="416">
        <v>0</v>
      </c>
      <c r="H126" s="416"/>
      <c r="I126" s="404">
        <v>1200</v>
      </c>
    </row>
    <row r="127" spans="1:9" ht="11.25" x14ac:dyDescent="0.25">
      <c r="A127" s="400" t="s">
        <v>453</v>
      </c>
      <c r="B127" s="415" t="s">
        <v>453</v>
      </c>
      <c r="C127" s="415"/>
      <c r="D127" s="402" t="s">
        <v>466</v>
      </c>
      <c r="E127" s="403" t="s">
        <v>467</v>
      </c>
      <c r="F127" s="404">
        <v>166580</v>
      </c>
      <c r="G127" s="416">
        <v>0</v>
      </c>
      <c r="H127" s="416"/>
      <c r="I127" s="404">
        <v>166580</v>
      </c>
    </row>
    <row r="128" spans="1:9" ht="11.25" x14ac:dyDescent="0.25">
      <c r="A128" s="400" t="s">
        <v>453</v>
      </c>
      <c r="B128" s="415" t="s">
        <v>453</v>
      </c>
      <c r="C128" s="415"/>
      <c r="D128" s="402" t="s">
        <v>468</v>
      </c>
      <c r="E128" s="403" t="s">
        <v>469</v>
      </c>
      <c r="F128" s="404">
        <v>52000</v>
      </c>
      <c r="G128" s="416">
        <v>0</v>
      </c>
      <c r="H128" s="416"/>
      <c r="I128" s="404">
        <v>52000</v>
      </c>
    </row>
    <row r="129" spans="1:9" ht="11.25" x14ac:dyDescent="0.25">
      <c r="A129" s="400" t="s">
        <v>453</v>
      </c>
      <c r="B129" s="415" t="s">
        <v>453</v>
      </c>
      <c r="C129" s="415"/>
      <c r="D129" s="402" t="s">
        <v>472</v>
      </c>
      <c r="E129" s="403" t="s">
        <v>473</v>
      </c>
      <c r="F129" s="404">
        <v>20000</v>
      </c>
      <c r="G129" s="416">
        <v>0</v>
      </c>
      <c r="H129" s="416"/>
      <c r="I129" s="404">
        <v>20000</v>
      </c>
    </row>
    <row r="130" spans="1:9" ht="11.25" x14ac:dyDescent="0.25">
      <c r="A130" s="400" t="s">
        <v>453</v>
      </c>
      <c r="B130" s="415" t="s">
        <v>453</v>
      </c>
      <c r="C130" s="415"/>
      <c r="D130" s="402" t="s">
        <v>520</v>
      </c>
      <c r="E130" s="403" t="s">
        <v>521</v>
      </c>
      <c r="F130" s="404">
        <v>15000</v>
      </c>
      <c r="G130" s="416">
        <v>0</v>
      </c>
      <c r="H130" s="416"/>
      <c r="I130" s="404">
        <v>15000</v>
      </c>
    </row>
    <row r="131" spans="1:9" ht="11.25" x14ac:dyDescent="0.25">
      <c r="A131" s="400" t="s">
        <v>453</v>
      </c>
      <c r="B131" s="415" t="s">
        <v>453</v>
      </c>
      <c r="C131" s="415"/>
      <c r="D131" s="402" t="s">
        <v>460</v>
      </c>
      <c r="E131" s="403" t="s">
        <v>461</v>
      </c>
      <c r="F131" s="404">
        <v>67680.820000000007</v>
      </c>
      <c r="G131" s="416">
        <v>0</v>
      </c>
      <c r="H131" s="416"/>
      <c r="I131" s="404">
        <v>67680.820000000007</v>
      </c>
    </row>
    <row r="132" spans="1:9" ht="11.25" x14ac:dyDescent="0.25">
      <c r="A132" s="400" t="s">
        <v>453</v>
      </c>
      <c r="B132" s="415" t="s">
        <v>453</v>
      </c>
      <c r="C132" s="415"/>
      <c r="D132" s="402" t="s">
        <v>510</v>
      </c>
      <c r="E132" s="403" t="s">
        <v>511</v>
      </c>
      <c r="F132" s="404">
        <v>3000</v>
      </c>
      <c r="G132" s="416">
        <v>0</v>
      </c>
      <c r="H132" s="416"/>
      <c r="I132" s="404">
        <v>3000</v>
      </c>
    </row>
    <row r="133" spans="1:9" ht="11.25" x14ac:dyDescent="0.25">
      <c r="A133" s="400" t="s">
        <v>453</v>
      </c>
      <c r="B133" s="415" t="s">
        <v>453</v>
      </c>
      <c r="C133" s="415"/>
      <c r="D133" s="402" t="s">
        <v>474</v>
      </c>
      <c r="E133" s="403" t="s">
        <v>475</v>
      </c>
      <c r="F133" s="404">
        <v>42000</v>
      </c>
      <c r="G133" s="416">
        <v>0</v>
      </c>
      <c r="H133" s="416"/>
      <c r="I133" s="404">
        <v>42000</v>
      </c>
    </row>
    <row r="134" spans="1:9" ht="11.25" x14ac:dyDescent="0.25">
      <c r="A134" s="400" t="s">
        <v>453</v>
      </c>
      <c r="B134" s="415" t="s">
        <v>453</v>
      </c>
      <c r="C134" s="415"/>
      <c r="D134" s="402" t="s">
        <v>102</v>
      </c>
      <c r="E134" s="403" t="s">
        <v>476</v>
      </c>
      <c r="F134" s="404">
        <v>15000</v>
      </c>
      <c r="G134" s="416">
        <v>0</v>
      </c>
      <c r="H134" s="416"/>
      <c r="I134" s="404">
        <v>15000</v>
      </c>
    </row>
    <row r="135" spans="1:9" ht="11.25" x14ac:dyDescent="0.25">
      <c r="A135" s="396" t="s">
        <v>453</v>
      </c>
      <c r="B135" s="417" t="s">
        <v>540</v>
      </c>
      <c r="C135" s="417"/>
      <c r="D135" s="397" t="s">
        <v>453</v>
      </c>
      <c r="E135" s="398" t="s">
        <v>541</v>
      </c>
      <c r="F135" s="399">
        <v>13000</v>
      </c>
      <c r="G135" s="418">
        <v>0</v>
      </c>
      <c r="H135" s="418"/>
      <c r="I135" s="399">
        <v>13000</v>
      </c>
    </row>
    <row r="136" spans="1:9" ht="11.25" x14ac:dyDescent="0.25">
      <c r="A136" s="400" t="s">
        <v>453</v>
      </c>
      <c r="B136" s="415" t="s">
        <v>453</v>
      </c>
      <c r="C136" s="415"/>
      <c r="D136" s="402" t="s">
        <v>466</v>
      </c>
      <c r="E136" s="403" t="s">
        <v>467</v>
      </c>
      <c r="F136" s="404">
        <v>5000</v>
      </c>
      <c r="G136" s="416">
        <v>0</v>
      </c>
      <c r="H136" s="416"/>
      <c r="I136" s="404">
        <v>5000</v>
      </c>
    </row>
    <row r="137" spans="1:9" ht="11.25" x14ac:dyDescent="0.25">
      <c r="A137" s="400" t="s">
        <v>453</v>
      </c>
      <c r="B137" s="415" t="s">
        <v>453</v>
      </c>
      <c r="C137" s="415"/>
      <c r="D137" s="402" t="s">
        <v>468</v>
      </c>
      <c r="E137" s="403" t="s">
        <v>469</v>
      </c>
      <c r="F137" s="404">
        <v>1700</v>
      </c>
      <c r="G137" s="416">
        <v>0</v>
      </c>
      <c r="H137" s="416"/>
      <c r="I137" s="404">
        <v>1700</v>
      </c>
    </row>
    <row r="138" spans="1:9" ht="11.25" x14ac:dyDescent="0.25">
      <c r="A138" s="400" t="s">
        <v>453</v>
      </c>
      <c r="B138" s="415" t="s">
        <v>453</v>
      </c>
      <c r="C138" s="415"/>
      <c r="D138" s="402" t="s">
        <v>460</v>
      </c>
      <c r="E138" s="403" t="s">
        <v>461</v>
      </c>
      <c r="F138" s="404">
        <v>5100</v>
      </c>
      <c r="G138" s="416">
        <v>0</v>
      </c>
      <c r="H138" s="416"/>
      <c r="I138" s="404">
        <v>5100</v>
      </c>
    </row>
    <row r="139" spans="1:9" ht="11.25" x14ac:dyDescent="0.25">
      <c r="A139" s="400" t="s">
        <v>453</v>
      </c>
      <c r="B139" s="415" t="s">
        <v>453</v>
      </c>
      <c r="C139" s="415"/>
      <c r="D139" s="402" t="s">
        <v>510</v>
      </c>
      <c r="E139" s="403" t="s">
        <v>511</v>
      </c>
      <c r="F139" s="404">
        <v>1200</v>
      </c>
      <c r="G139" s="416">
        <v>0</v>
      </c>
      <c r="H139" s="416"/>
      <c r="I139" s="404">
        <v>1200</v>
      </c>
    </row>
    <row r="140" spans="1:9" ht="11.25" x14ac:dyDescent="0.25">
      <c r="A140" s="396" t="s">
        <v>453</v>
      </c>
      <c r="B140" s="417" t="s">
        <v>542</v>
      </c>
      <c r="C140" s="417"/>
      <c r="D140" s="397" t="s">
        <v>453</v>
      </c>
      <c r="E140" s="398" t="s">
        <v>56</v>
      </c>
      <c r="F140" s="399">
        <v>60000</v>
      </c>
      <c r="G140" s="418">
        <v>0</v>
      </c>
      <c r="H140" s="418"/>
      <c r="I140" s="399">
        <v>60000</v>
      </c>
    </row>
    <row r="141" spans="1:9" ht="56.25" x14ac:dyDescent="0.25">
      <c r="A141" s="400" t="s">
        <v>453</v>
      </c>
      <c r="B141" s="415" t="s">
        <v>453</v>
      </c>
      <c r="C141" s="415"/>
      <c r="D141" s="402" t="s">
        <v>404</v>
      </c>
      <c r="E141" s="403" t="s">
        <v>543</v>
      </c>
      <c r="F141" s="404">
        <v>60000</v>
      </c>
      <c r="G141" s="416">
        <v>0</v>
      </c>
      <c r="H141" s="416"/>
      <c r="I141" s="404">
        <v>60000</v>
      </c>
    </row>
    <row r="142" spans="1:9" ht="11.25" x14ac:dyDescent="0.25">
      <c r="A142" s="396" t="s">
        <v>453</v>
      </c>
      <c r="B142" s="417" t="s">
        <v>544</v>
      </c>
      <c r="C142" s="417"/>
      <c r="D142" s="397" t="s">
        <v>453</v>
      </c>
      <c r="E142" s="398" t="s">
        <v>545</v>
      </c>
      <c r="F142" s="399">
        <v>32000</v>
      </c>
      <c r="G142" s="418">
        <v>0</v>
      </c>
      <c r="H142" s="418"/>
      <c r="I142" s="399">
        <v>32000</v>
      </c>
    </row>
    <row r="143" spans="1:9" ht="11.25" x14ac:dyDescent="0.25">
      <c r="A143" s="400" t="s">
        <v>453</v>
      </c>
      <c r="B143" s="415" t="s">
        <v>453</v>
      </c>
      <c r="C143" s="415"/>
      <c r="D143" s="402" t="s">
        <v>514</v>
      </c>
      <c r="E143" s="403" t="s">
        <v>515</v>
      </c>
      <c r="F143" s="404">
        <v>10500</v>
      </c>
      <c r="G143" s="416">
        <v>0</v>
      </c>
      <c r="H143" s="416"/>
      <c r="I143" s="404">
        <v>10500</v>
      </c>
    </row>
    <row r="144" spans="1:9" ht="11.25" x14ac:dyDescent="0.25">
      <c r="A144" s="400" t="s">
        <v>453</v>
      </c>
      <c r="B144" s="415" t="s">
        <v>453</v>
      </c>
      <c r="C144" s="415"/>
      <c r="D144" s="402" t="s">
        <v>466</v>
      </c>
      <c r="E144" s="403" t="s">
        <v>467</v>
      </c>
      <c r="F144" s="404">
        <v>14000</v>
      </c>
      <c r="G144" s="416">
        <v>0</v>
      </c>
      <c r="H144" s="416"/>
      <c r="I144" s="404">
        <v>14000</v>
      </c>
    </row>
    <row r="145" spans="1:9" ht="11.25" x14ac:dyDescent="0.25">
      <c r="A145" s="400" t="s">
        <v>453</v>
      </c>
      <c r="B145" s="415" t="s">
        <v>453</v>
      </c>
      <c r="C145" s="415"/>
      <c r="D145" s="402" t="s">
        <v>460</v>
      </c>
      <c r="E145" s="403" t="s">
        <v>461</v>
      </c>
      <c r="F145" s="404">
        <v>3500</v>
      </c>
      <c r="G145" s="416">
        <v>0</v>
      </c>
      <c r="H145" s="416"/>
      <c r="I145" s="404">
        <v>3500</v>
      </c>
    </row>
    <row r="146" spans="1:9" ht="11.25" x14ac:dyDescent="0.25">
      <c r="A146" s="400" t="s">
        <v>453</v>
      </c>
      <c r="B146" s="415" t="s">
        <v>453</v>
      </c>
      <c r="C146" s="415"/>
      <c r="D146" s="402" t="s">
        <v>474</v>
      </c>
      <c r="E146" s="403" t="s">
        <v>475</v>
      </c>
      <c r="F146" s="404">
        <v>4000</v>
      </c>
      <c r="G146" s="416">
        <v>0</v>
      </c>
      <c r="H146" s="416"/>
      <c r="I146" s="404">
        <v>4000</v>
      </c>
    </row>
    <row r="147" spans="1:9" ht="11.25" x14ac:dyDescent="0.25">
      <c r="A147" s="392" t="s">
        <v>546</v>
      </c>
      <c r="B147" s="422" t="s">
        <v>453</v>
      </c>
      <c r="C147" s="422"/>
      <c r="D147" s="393" t="s">
        <v>453</v>
      </c>
      <c r="E147" s="394" t="s">
        <v>547</v>
      </c>
      <c r="F147" s="395">
        <v>416000</v>
      </c>
      <c r="G147" s="423">
        <v>0</v>
      </c>
      <c r="H147" s="423"/>
      <c r="I147" s="395">
        <v>416000</v>
      </c>
    </row>
    <row r="148" spans="1:9" ht="22.5" x14ac:dyDescent="0.25">
      <c r="A148" s="396" t="s">
        <v>453</v>
      </c>
      <c r="B148" s="417" t="s">
        <v>548</v>
      </c>
      <c r="C148" s="417"/>
      <c r="D148" s="397" t="s">
        <v>453</v>
      </c>
      <c r="E148" s="398" t="s">
        <v>549</v>
      </c>
      <c r="F148" s="399">
        <v>416000</v>
      </c>
      <c r="G148" s="418">
        <v>0</v>
      </c>
      <c r="H148" s="418"/>
      <c r="I148" s="399">
        <v>416000</v>
      </c>
    </row>
    <row r="149" spans="1:9" ht="22.5" x14ac:dyDescent="0.25">
      <c r="A149" s="400" t="s">
        <v>453</v>
      </c>
      <c r="B149" s="415" t="s">
        <v>453</v>
      </c>
      <c r="C149" s="415"/>
      <c r="D149" s="402" t="s">
        <v>550</v>
      </c>
      <c r="E149" s="403" t="s">
        <v>551</v>
      </c>
      <c r="F149" s="404">
        <v>16000</v>
      </c>
      <c r="G149" s="416">
        <v>0</v>
      </c>
      <c r="H149" s="416"/>
      <c r="I149" s="404">
        <v>16000</v>
      </c>
    </row>
    <row r="150" spans="1:9" ht="33.75" x14ac:dyDescent="0.25">
      <c r="A150" s="400" t="s">
        <v>453</v>
      </c>
      <c r="B150" s="415" t="s">
        <v>453</v>
      </c>
      <c r="C150" s="415"/>
      <c r="D150" s="402" t="s">
        <v>552</v>
      </c>
      <c r="E150" s="403" t="s">
        <v>553</v>
      </c>
      <c r="F150" s="404">
        <v>400000</v>
      </c>
      <c r="G150" s="416">
        <v>0</v>
      </c>
      <c r="H150" s="416"/>
      <c r="I150" s="404">
        <v>400000</v>
      </c>
    </row>
    <row r="151" spans="1:9" ht="11.25" x14ac:dyDescent="0.25">
      <c r="A151" s="392" t="s">
        <v>306</v>
      </c>
      <c r="B151" s="422" t="s">
        <v>453</v>
      </c>
      <c r="C151" s="422"/>
      <c r="D151" s="393" t="s">
        <v>453</v>
      </c>
      <c r="E151" s="394" t="s">
        <v>307</v>
      </c>
      <c r="F151" s="395">
        <v>310000</v>
      </c>
      <c r="G151" s="423">
        <v>0</v>
      </c>
      <c r="H151" s="423"/>
      <c r="I151" s="395">
        <v>310000</v>
      </c>
    </row>
    <row r="152" spans="1:9" ht="11.25" x14ac:dyDescent="0.25">
      <c r="A152" s="396" t="s">
        <v>453</v>
      </c>
      <c r="B152" s="417" t="s">
        <v>554</v>
      </c>
      <c r="C152" s="417"/>
      <c r="D152" s="397" t="s">
        <v>453</v>
      </c>
      <c r="E152" s="398" t="s">
        <v>555</v>
      </c>
      <c r="F152" s="399">
        <v>310000</v>
      </c>
      <c r="G152" s="418">
        <v>0</v>
      </c>
      <c r="H152" s="418"/>
      <c r="I152" s="399">
        <v>310000</v>
      </c>
    </row>
    <row r="153" spans="1:9" ht="11.25" x14ac:dyDescent="0.25">
      <c r="A153" s="400" t="s">
        <v>453</v>
      </c>
      <c r="B153" s="415" t="s">
        <v>453</v>
      </c>
      <c r="C153" s="415"/>
      <c r="D153" s="402" t="s">
        <v>556</v>
      </c>
      <c r="E153" s="403" t="s">
        <v>557</v>
      </c>
      <c r="F153" s="404">
        <v>310000</v>
      </c>
      <c r="G153" s="416">
        <v>0</v>
      </c>
      <c r="H153" s="416"/>
      <c r="I153" s="404">
        <v>310000</v>
      </c>
    </row>
    <row r="154" spans="1:9" ht="11.25" x14ac:dyDescent="0.25">
      <c r="A154" s="392" t="s">
        <v>130</v>
      </c>
      <c r="B154" s="422" t="s">
        <v>453</v>
      </c>
      <c r="C154" s="422"/>
      <c r="D154" s="393" t="s">
        <v>453</v>
      </c>
      <c r="E154" s="394" t="s">
        <v>24</v>
      </c>
      <c r="F154" s="395">
        <v>27254343.559999999</v>
      </c>
      <c r="G154" s="423">
        <v>159268.41</v>
      </c>
      <c r="H154" s="423"/>
      <c r="I154" s="395">
        <v>27413611.969999999</v>
      </c>
    </row>
    <row r="155" spans="1:9" ht="11.25" x14ac:dyDescent="0.25">
      <c r="A155" s="396" t="s">
        <v>453</v>
      </c>
      <c r="B155" s="417" t="s">
        <v>131</v>
      </c>
      <c r="C155" s="417"/>
      <c r="D155" s="397" t="s">
        <v>453</v>
      </c>
      <c r="E155" s="398" t="s">
        <v>25</v>
      </c>
      <c r="F155" s="399">
        <v>14939351</v>
      </c>
      <c r="G155" s="418">
        <v>0</v>
      </c>
      <c r="H155" s="418"/>
      <c r="I155" s="399">
        <v>14939351</v>
      </c>
    </row>
    <row r="156" spans="1:9" ht="45" x14ac:dyDescent="0.25">
      <c r="A156" s="400" t="s">
        <v>453</v>
      </c>
      <c r="B156" s="415" t="s">
        <v>453</v>
      </c>
      <c r="C156" s="415"/>
      <c r="D156" s="402" t="s">
        <v>348</v>
      </c>
      <c r="E156" s="403" t="s">
        <v>471</v>
      </c>
      <c r="F156" s="404">
        <v>3250</v>
      </c>
      <c r="G156" s="416">
        <v>0</v>
      </c>
      <c r="H156" s="416"/>
      <c r="I156" s="404">
        <v>3250</v>
      </c>
    </row>
    <row r="157" spans="1:9" ht="11.25" x14ac:dyDescent="0.25">
      <c r="A157" s="400" t="s">
        <v>453</v>
      </c>
      <c r="B157" s="415" t="s">
        <v>453</v>
      </c>
      <c r="C157" s="415"/>
      <c r="D157" s="402" t="s">
        <v>514</v>
      </c>
      <c r="E157" s="403" t="s">
        <v>515</v>
      </c>
      <c r="F157" s="404">
        <v>343844</v>
      </c>
      <c r="G157" s="416">
        <v>0</v>
      </c>
      <c r="H157" s="416"/>
      <c r="I157" s="404">
        <v>343844</v>
      </c>
    </row>
    <row r="158" spans="1:9" ht="11.25" x14ac:dyDescent="0.25">
      <c r="A158" s="400" t="s">
        <v>453</v>
      </c>
      <c r="B158" s="415" t="s">
        <v>453</v>
      </c>
      <c r="C158" s="415"/>
      <c r="D158" s="402" t="s">
        <v>500</v>
      </c>
      <c r="E158" s="403" t="s">
        <v>501</v>
      </c>
      <c r="F158" s="404">
        <v>9204700</v>
      </c>
      <c r="G158" s="416">
        <v>0</v>
      </c>
      <c r="H158" s="416"/>
      <c r="I158" s="404">
        <v>9204700</v>
      </c>
    </row>
    <row r="159" spans="1:9" ht="11.25" x14ac:dyDescent="0.25">
      <c r="A159" s="400" t="s">
        <v>453</v>
      </c>
      <c r="B159" s="415" t="s">
        <v>453</v>
      </c>
      <c r="C159" s="415"/>
      <c r="D159" s="402" t="s">
        <v>516</v>
      </c>
      <c r="E159" s="403" t="s">
        <v>517</v>
      </c>
      <c r="F159" s="404">
        <v>774048</v>
      </c>
      <c r="G159" s="416">
        <v>0</v>
      </c>
      <c r="H159" s="416"/>
      <c r="I159" s="404">
        <v>774048</v>
      </c>
    </row>
    <row r="160" spans="1:9" ht="11.25" x14ac:dyDescent="0.25">
      <c r="A160" s="400" t="s">
        <v>453</v>
      </c>
      <c r="B160" s="415" t="s">
        <v>453</v>
      </c>
      <c r="C160" s="415"/>
      <c r="D160" s="402" t="s">
        <v>462</v>
      </c>
      <c r="E160" s="403" t="s">
        <v>463</v>
      </c>
      <c r="F160" s="404">
        <v>1728366</v>
      </c>
      <c r="G160" s="416">
        <v>0</v>
      </c>
      <c r="H160" s="416"/>
      <c r="I160" s="404">
        <v>1728366</v>
      </c>
    </row>
    <row r="161" spans="1:9" ht="11.25" x14ac:dyDescent="0.25">
      <c r="A161" s="400" t="s">
        <v>453</v>
      </c>
      <c r="B161" s="415" t="s">
        <v>453</v>
      </c>
      <c r="C161" s="415"/>
      <c r="D161" s="402" t="s">
        <v>502</v>
      </c>
      <c r="E161" s="403" t="s">
        <v>503</v>
      </c>
      <c r="F161" s="404">
        <v>246604</v>
      </c>
      <c r="G161" s="416">
        <v>0</v>
      </c>
      <c r="H161" s="416"/>
      <c r="I161" s="404">
        <v>246604</v>
      </c>
    </row>
    <row r="162" spans="1:9" ht="11.25" x14ac:dyDescent="0.25">
      <c r="A162" s="400" t="s">
        <v>453</v>
      </c>
      <c r="B162" s="415" t="s">
        <v>453</v>
      </c>
      <c r="C162" s="415"/>
      <c r="D162" s="402" t="s">
        <v>464</v>
      </c>
      <c r="E162" s="403" t="s">
        <v>465</v>
      </c>
      <c r="F162" s="404">
        <v>56552</v>
      </c>
      <c r="G162" s="416">
        <v>0</v>
      </c>
      <c r="H162" s="416"/>
      <c r="I162" s="404">
        <v>56552</v>
      </c>
    </row>
    <row r="163" spans="1:9" ht="11.25" x14ac:dyDescent="0.25">
      <c r="A163" s="400" t="s">
        <v>453</v>
      </c>
      <c r="B163" s="415" t="s">
        <v>453</v>
      </c>
      <c r="C163" s="415"/>
      <c r="D163" s="402" t="s">
        <v>466</v>
      </c>
      <c r="E163" s="403" t="s">
        <v>467</v>
      </c>
      <c r="F163" s="404">
        <v>342850</v>
      </c>
      <c r="G163" s="416">
        <v>0</v>
      </c>
      <c r="H163" s="416"/>
      <c r="I163" s="404">
        <v>342850</v>
      </c>
    </row>
    <row r="164" spans="1:9" ht="11.25" x14ac:dyDescent="0.25">
      <c r="A164" s="400" t="s">
        <v>453</v>
      </c>
      <c r="B164" s="415" t="s">
        <v>453</v>
      </c>
      <c r="C164" s="415"/>
      <c r="D164" s="402" t="s">
        <v>558</v>
      </c>
      <c r="E164" s="403" t="s">
        <v>559</v>
      </c>
      <c r="F164" s="404">
        <v>38500</v>
      </c>
      <c r="G164" s="416">
        <v>0</v>
      </c>
      <c r="H164" s="416"/>
      <c r="I164" s="404">
        <v>38500</v>
      </c>
    </row>
    <row r="165" spans="1:9" ht="11.25" x14ac:dyDescent="0.25">
      <c r="A165" s="400" t="s">
        <v>453</v>
      </c>
      <c r="B165" s="415" t="s">
        <v>453</v>
      </c>
      <c r="C165" s="415"/>
      <c r="D165" s="402" t="s">
        <v>468</v>
      </c>
      <c r="E165" s="403" t="s">
        <v>469</v>
      </c>
      <c r="F165" s="404">
        <v>405500</v>
      </c>
      <c r="G165" s="416">
        <v>0</v>
      </c>
      <c r="H165" s="416"/>
      <c r="I165" s="404">
        <v>405500</v>
      </c>
    </row>
    <row r="166" spans="1:9" ht="11.25" x14ac:dyDescent="0.25">
      <c r="A166" s="400" t="s">
        <v>453</v>
      </c>
      <c r="B166" s="415" t="s">
        <v>453</v>
      </c>
      <c r="C166" s="415"/>
      <c r="D166" s="402" t="s">
        <v>472</v>
      </c>
      <c r="E166" s="403" t="s">
        <v>473</v>
      </c>
      <c r="F166" s="404">
        <v>132473</v>
      </c>
      <c r="G166" s="416">
        <v>0</v>
      </c>
      <c r="H166" s="416"/>
      <c r="I166" s="404">
        <v>132473</v>
      </c>
    </row>
    <row r="167" spans="1:9" ht="11.25" x14ac:dyDescent="0.25">
      <c r="A167" s="400" t="s">
        <v>453</v>
      </c>
      <c r="B167" s="415" t="s">
        <v>453</v>
      </c>
      <c r="C167" s="415"/>
      <c r="D167" s="402" t="s">
        <v>520</v>
      </c>
      <c r="E167" s="403" t="s">
        <v>521</v>
      </c>
      <c r="F167" s="404">
        <v>25340</v>
      </c>
      <c r="G167" s="416">
        <v>0</v>
      </c>
      <c r="H167" s="416"/>
      <c r="I167" s="404">
        <v>25340</v>
      </c>
    </row>
    <row r="168" spans="1:9" ht="11.25" x14ac:dyDescent="0.25">
      <c r="A168" s="400" t="s">
        <v>453</v>
      </c>
      <c r="B168" s="415" t="s">
        <v>453</v>
      </c>
      <c r="C168" s="415"/>
      <c r="D168" s="402" t="s">
        <v>460</v>
      </c>
      <c r="E168" s="403" t="s">
        <v>461</v>
      </c>
      <c r="F168" s="404">
        <v>229200</v>
      </c>
      <c r="G168" s="416">
        <v>0</v>
      </c>
      <c r="H168" s="416"/>
      <c r="I168" s="404">
        <v>229200</v>
      </c>
    </row>
    <row r="169" spans="1:9" ht="33.75" x14ac:dyDescent="0.25">
      <c r="A169" s="400" t="s">
        <v>453</v>
      </c>
      <c r="B169" s="415" t="s">
        <v>453</v>
      </c>
      <c r="C169" s="415"/>
      <c r="D169" s="402" t="s">
        <v>560</v>
      </c>
      <c r="E169" s="403" t="s">
        <v>561</v>
      </c>
      <c r="F169" s="404">
        <v>82500</v>
      </c>
      <c r="G169" s="416">
        <v>0</v>
      </c>
      <c r="H169" s="416"/>
      <c r="I169" s="404">
        <v>82500</v>
      </c>
    </row>
    <row r="170" spans="1:9" ht="11.25" x14ac:dyDescent="0.25">
      <c r="A170" s="400" t="s">
        <v>453</v>
      </c>
      <c r="B170" s="415" t="s">
        <v>453</v>
      </c>
      <c r="C170" s="415"/>
      <c r="D170" s="402" t="s">
        <v>510</v>
      </c>
      <c r="E170" s="403" t="s">
        <v>511</v>
      </c>
      <c r="F170" s="404">
        <v>41220</v>
      </c>
      <c r="G170" s="416">
        <v>0</v>
      </c>
      <c r="H170" s="416"/>
      <c r="I170" s="404">
        <v>41220</v>
      </c>
    </row>
    <row r="171" spans="1:9" ht="11.25" x14ac:dyDescent="0.25">
      <c r="A171" s="400" t="s">
        <v>453</v>
      </c>
      <c r="B171" s="415" t="s">
        <v>453</v>
      </c>
      <c r="C171" s="415"/>
      <c r="D171" s="402" t="s">
        <v>526</v>
      </c>
      <c r="E171" s="403" t="s">
        <v>527</v>
      </c>
      <c r="F171" s="404">
        <v>11600</v>
      </c>
      <c r="G171" s="416">
        <v>0</v>
      </c>
      <c r="H171" s="416"/>
      <c r="I171" s="404">
        <v>11600</v>
      </c>
    </row>
    <row r="172" spans="1:9" ht="11.25" x14ac:dyDescent="0.25">
      <c r="A172" s="400" t="s">
        <v>453</v>
      </c>
      <c r="B172" s="415" t="s">
        <v>453</v>
      </c>
      <c r="C172" s="415"/>
      <c r="D172" s="402" t="s">
        <v>474</v>
      </c>
      <c r="E172" s="403" t="s">
        <v>475</v>
      </c>
      <c r="F172" s="404">
        <v>13900</v>
      </c>
      <c r="G172" s="416">
        <v>0</v>
      </c>
      <c r="H172" s="416"/>
      <c r="I172" s="404">
        <v>13900</v>
      </c>
    </row>
    <row r="173" spans="1:9" ht="22.5" x14ac:dyDescent="0.25">
      <c r="A173" s="400" t="s">
        <v>453</v>
      </c>
      <c r="B173" s="415" t="s">
        <v>453</v>
      </c>
      <c r="C173" s="415"/>
      <c r="D173" s="402" t="s">
        <v>528</v>
      </c>
      <c r="E173" s="403" t="s">
        <v>529</v>
      </c>
      <c r="F173" s="404">
        <v>511990</v>
      </c>
      <c r="G173" s="416">
        <v>0</v>
      </c>
      <c r="H173" s="416"/>
      <c r="I173" s="404">
        <v>511990</v>
      </c>
    </row>
    <row r="174" spans="1:9" ht="11.25" x14ac:dyDescent="0.25">
      <c r="A174" s="400" t="s">
        <v>453</v>
      </c>
      <c r="B174" s="415" t="s">
        <v>453</v>
      </c>
      <c r="C174" s="415"/>
      <c r="D174" s="402" t="s">
        <v>562</v>
      </c>
      <c r="E174" s="403" t="s">
        <v>563</v>
      </c>
      <c r="F174" s="404">
        <v>1000</v>
      </c>
      <c r="G174" s="416">
        <v>0</v>
      </c>
      <c r="H174" s="416"/>
      <c r="I174" s="404">
        <v>1000</v>
      </c>
    </row>
    <row r="175" spans="1:9" ht="22.5" x14ac:dyDescent="0.25">
      <c r="A175" s="400" t="s">
        <v>453</v>
      </c>
      <c r="B175" s="415" t="s">
        <v>453</v>
      </c>
      <c r="C175" s="415"/>
      <c r="D175" s="402" t="s">
        <v>530</v>
      </c>
      <c r="E175" s="403" t="s">
        <v>531</v>
      </c>
      <c r="F175" s="404">
        <v>2500</v>
      </c>
      <c r="G175" s="416">
        <v>0</v>
      </c>
      <c r="H175" s="416"/>
      <c r="I175" s="404">
        <v>2500</v>
      </c>
    </row>
    <row r="176" spans="1:9" ht="11.25" x14ac:dyDescent="0.25">
      <c r="A176" s="400" t="s">
        <v>453</v>
      </c>
      <c r="B176" s="415" t="s">
        <v>453</v>
      </c>
      <c r="C176" s="415"/>
      <c r="D176" s="402" t="s">
        <v>102</v>
      </c>
      <c r="E176" s="403" t="s">
        <v>476</v>
      </c>
      <c r="F176" s="404">
        <v>743414</v>
      </c>
      <c r="G176" s="416">
        <v>0</v>
      </c>
      <c r="H176" s="416"/>
      <c r="I176" s="404">
        <v>743414</v>
      </c>
    </row>
    <row r="177" spans="1:9" ht="11.25" x14ac:dyDescent="0.25">
      <c r="A177" s="396" t="s">
        <v>453</v>
      </c>
      <c r="B177" s="417" t="s">
        <v>332</v>
      </c>
      <c r="C177" s="417"/>
      <c r="D177" s="397" t="s">
        <v>453</v>
      </c>
      <c r="E177" s="398" t="s">
        <v>333</v>
      </c>
      <c r="F177" s="399">
        <v>786236</v>
      </c>
      <c r="G177" s="418">
        <v>0</v>
      </c>
      <c r="H177" s="418"/>
      <c r="I177" s="399">
        <v>786236</v>
      </c>
    </row>
    <row r="178" spans="1:9" ht="11.25" x14ac:dyDescent="0.25">
      <c r="A178" s="400" t="s">
        <v>453</v>
      </c>
      <c r="B178" s="415" t="s">
        <v>453</v>
      </c>
      <c r="C178" s="415"/>
      <c r="D178" s="402" t="s">
        <v>514</v>
      </c>
      <c r="E178" s="403" t="s">
        <v>515</v>
      </c>
      <c r="F178" s="404">
        <v>4164</v>
      </c>
      <c r="G178" s="416">
        <v>0</v>
      </c>
      <c r="H178" s="416"/>
      <c r="I178" s="404">
        <v>4164</v>
      </c>
    </row>
    <row r="179" spans="1:9" ht="11.25" x14ac:dyDescent="0.25">
      <c r="A179" s="400" t="s">
        <v>453</v>
      </c>
      <c r="B179" s="415" t="s">
        <v>453</v>
      </c>
      <c r="C179" s="415"/>
      <c r="D179" s="402" t="s">
        <v>500</v>
      </c>
      <c r="E179" s="403" t="s">
        <v>501</v>
      </c>
      <c r="F179" s="404">
        <v>514900</v>
      </c>
      <c r="G179" s="416">
        <v>0</v>
      </c>
      <c r="H179" s="416"/>
      <c r="I179" s="404">
        <v>514900</v>
      </c>
    </row>
    <row r="180" spans="1:9" ht="11.25" x14ac:dyDescent="0.25">
      <c r="A180" s="400" t="s">
        <v>453</v>
      </c>
      <c r="B180" s="415" t="s">
        <v>453</v>
      </c>
      <c r="C180" s="415"/>
      <c r="D180" s="402" t="s">
        <v>516</v>
      </c>
      <c r="E180" s="403" t="s">
        <v>517</v>
      </c>
      <c r="F180" s="404">
        <v>49004</v>
      </c>
      <c r="G180" s="416">
        <v>0</v>
      </c>
      <c r="H180" s="416"/>
      <c r="I180" s="404">
        <v>49004</v>
      </c>
    </row>
    <row r="181" spans="1:9" ht="11.25" x14ac:dyDescent="0.25">
      <c r="A181" s="400" t="s">
        <v>453</v>
      </c>
      <c r="B181" s="415" t="s">
        <v>453</v>
      </c>
      <c r="C181" s="415"/>
      <c r="D181" s="402" t="s">
        <v>462</v>
      </c>
      <c r="E181" s="403" t="s">
        <v>463</v>
      </c>
      <c r="F181" s="404">
        <v>95448</v>
      </c>
      <c r="G181" s="416">
        <v>0</v>
      </c>
      <c r="H181" s="416"/>
      <c r="I181" s="404">
        <v>95448</v>
      </c>
    </row>
    <row r="182" spans="1:9" ht="11.25" x14ac:dyDescent="0.25">
      <c r="A182" s="400" t="s">
        <v>453</v>
      </c>
      <c r="B182" s="415" t="s">
        <v>453</v>
      </c>
      <c r="C182" s="415"/>
      <c r="D182" s="402" t="s">
        <v>502</v>
      </c>
      <c r="E182" s="403" t="s">
        <v>503</v>
      </c>
      <c r="F182" s="404">
        <v>13645</v>
      </c>
      <c r="G182" s="416">
        <v>0</v>
      </c>
      <c r="H182" s="416"/>
      <c r="I182" s="404">
        <v>13645</v>
      </c>
    </row>
    <row r="183" spans="1:9" ht="11.25" x14ac:dyDescent="0.25">
      <c r="A183" s="400" t="s">
        <v>453</v>
      </c>
      <c r="B183" s="415" t="s">
        <v>453</v>
      </c>
      <c r="C183" s="415"/>
      <c r="D183" s="402" t="s">
        <v>466</v>
      </c>
      <c r="E183" s="403" t="s">
        <v>467</v>
      </c>
      <c r="F183" s="404">
        <v>27600</v>
      </c>
      <c r="G183" s="416">
        <v>0</v>
      </c>
      <c r="H183" s="416"/>
      <c r="I183" s="404">
        <v>27600</v>
      </c>
    </row>
    <row r="184" spans="1:9" ht="11.25" x14ac:dyDescent="0.25">
      <c r="A184" s="400" t="s">
        <v>453</v>
      </c>
      <c r="B184" s="415" t="s">
        <v>453</v>
      </c>
      <c r="C184" s="415"/>
      <c r="D184" s="402" t="s">
        <v>558</v>
      </c>
      <c r="E184" s="403" t="s">
        <v>559</v>
      </c>
      <c r="F184" s="404">
        <v>3500</v>
      </c>
      <c r="G184" s="416">
        <v>0</v>
      </c>
      <c r="H184" s="416"/>
      <c r="I184" s="404">
        <v>3500</v>
      </c>
    </row>
    <row r="185" spans="1:9" ht="11.25" x14ac:dyDescent="0.25">
      <c r="A185" s="400" t="s">
        <v>453</v>
      </c>
      <c r="B185" s="415" t="s">
        <v>453</v>
      </c>
      <c r="C185" s="415"/>
      <c r="D185" s="402" t="s">
        <v>468</v>
      </c>
      <c r="E185" s="403" t="s">
        <v>469</v>
      </c>
      <c r="F185" s="404">
        <v>21000</v>
      </c>
      <c r="G185" s="416">
        <v>0</v>
      </c>
      <c r="H185" s="416"/>
      <c r="I185" s="404">
        <v>21000</v>
      </c>
    </row>
    <row r="186" spans="1:9" ht="11.25" x14ac:dyDescent="0.25">
      <c r="A186" s="400" t="s">
        <v>453</v>
      </c>
      <c r="B186" s="415" t="s">
        <v>453</v>
      </c>
      <c r="C186" s="415"/>
      <c r="D186" s="402" t="s">
        <v>472</v>
      </c>
      <c r="E186" s="403" t="s">
        <v>473</v>
      </c>
      <c r="F186" s="404">
        <v>16000</v>
      </c>
      <c r="G186" s="416">
        <v>0</v>
      </c>
      <c r="H186" s="416"/>
      <c r="I186" s="404">
        <v>16000</v>
      </c>
    </row>
    <row r="187" spans="1:9" ht="11.25" x14ac:dyDescent="0.25">
      <c r="A187" s="400" t="s">
        <v>453</v>
      </c>
      <c r="B187" s="415" t="s">
        <v>453</v>
      </c>
      <c r="C187" s="415"/>
      <c r="D187" s="402" t="s">
        <v>520</v>
      </c>
      <c r="E187" s="403" t="s">
        <v>521</v>
      </c>
      <c r="F187" s="404">
        <v>1200</v>
      </c>
      <c r="G187" s="416">
        <v>0</v>
      </c>
      <c r="H187" s="416"/>
      <c r="I187" s="404">
        <v>1200</v>
      </c>
    </row>
    <row r="188" spans="1:9" ht="11.25" x14ac:dyDescent="0.25">
      <c r="A188" s="400" t="s">
        <v>453</v>
      </c>
      <c r="B188" s="415" t="s">
        <v>453</v>
      </c>
      <c r="C188" s="415"/>
      <c r="D188" s="402" t="s">
        <v>460</v>
      </c>
      <c r="E188" s="403" t="s">
        <v>461</v>
      </c>
      <c r="F188" s="404">
        <v>4100</v>
      </c>
      <c r="G188" s="416">
        <v>0</v>
      </c>
      <c r="H188" s="416"/>
      <c r="I188" s="404">
        <v>4100</v>
      </c>
    </row>
    <row r="189" spans="1:9" ht="11.25" x14ac:dyDescent="0.25">
      <c r="A189" s="400" t="s">
        <v>453</v>
      </c>
      <c r="B189" s="415" t="s">
        <v>453</v>
      </c>
      <c r="C189" s="415"/>
      <c r="D189" s="402" t="s">
        <v>510</v>
      </c>
      <c r="E189" s="403" t="s">
        <v>511</v>
      </c>
      <c r="F189" s="404">
        <v>1000</v>
      </c>
      <c r="G189" s="416">
        <v>0</v>
      </c>
      <c r="H189" s="416"/>
      <c r="I189" s="404">
        <v>1000</v>
      </c>
    </row>
    <row r="190" spans="1:9" ht="22.5" x14ac:dyDescent="0.25">
      <c r="A190" s="400" t="s">
        <v>453</v>
      </c>
      <c r="B190" s="415" t="s">
        <v>453</v>
      </c>
      <c r="C190" s="415"/>
      <c r="D190" s="402" t="s">
        <v>528</v>
      </c>
      <c r="E190" s="403" t="s">
        <v>529</v>
      </c>
      <c r="F190" s="404">
        <v>34675</v>
      </c>
      <c r="G190" s="416">
        <v>0</v>
      </c>
      <c r="H190" s="416"/>
      <c r="I190" s="404">
        <v>34675</v>
      </c>
    </row>
    <row r="191" spans="1:9" ht="11.25" x14ac:dyDescent="0.25">
      <c r="A191" s="396" t="s">
        <v>453</v>
      </c>
      <c r="B191" s="417" t="s">
        <v>337</v>
      </c>
      <c r="C191" s="417"/>
      <c r="D191" s="397" t="s">
        <v>453</v>
      </c>
      <c r="E191" s="398" t="s">
        <v>26</v>
      </c>
      <c r="F191" s="399">
        <v>6354421</v>
      </c>
      <c r="G191" s="418">
        <v>0</v>
      </c>
      <c r="H191" s="418"/>
      <c r="I191" s="399">
        <v>6354421</v>
      </c>
    </row>
    <row r="192" spans="1:9" ht="45" x14ac:dyDescent="0.25">
      <c r="A192" s="400" t="s">
        <v>453</v>
      </c>
      <c r="B192" s="415" t="s">
        <v>453</v>
      </c>
      <c r="C192" s="415"/>
      <c r="D192" s="402" t="s">
        <v>348</v>
      </c>
      <c r="E192" s="403" t="s">
        <v>471</v>
      </c>
      <c r="F192" s="404">
        <v>40000</v>
      </c>
      <c r="G192" s="416">
        <v>0</v>
      </c>
      <c r="H192" s="416"/>
      <c r="I192" s="404">
        <v>40000</v>
      </c>
    </row>
    <row r="193" spans="1:9" ht="22.5" x14ac:dyDescent="0.25">
      <c r="A193" s="400" t="s">
        <v>453</v>
      </c>
      <c r="B193" s="415" t="s">
        <v>453</v>
      </c>
      <c r="C193" s="415"/>
      <c r="D193" s="402" t="s">
        <v>564</v>
      </c>
      <c r="E193" s="403" t="s">
        <v>46</v>
      </c>
      <c r="F193" s="404">
        <v>1560000</v>
      </c>
      <c r="G193" s="416">
        <v>0</v>
      </c>
      <c r="H193" s="416"/>
      <c r="I193" s="404">
        <v>1560000</v>
      </c>
    </row>
    <row r="194" spans="1:9" ht="11.25" x14ac:dyDescent="0.25">
      <c r="A194" s="400" t="s">
        <v>453</v>
      </c>
      <c r="B194" s="415" t="s">
        <v>453</v>
      </c>
      <c r="C194" s="415"/>
      <c r="D194" s="402" t="s">
        <v>514</v>
      </c>
      <c r="E194" s="403" t="s">
        <v>515</v>
      </c>
      <c r="F194" s="404">
        <v>61337</v>
      </c>
      <c r="G194" s="416">
        <v>0</v>
      </c>
      <c r="H194" s="416"/>
      <c r="I194" s="404">
        <v>61337</v>
      </c>
    </row>
    <row r="195" spans="1:9" ht="11.25" x14ac:dyDescent="0.25">
      <c r="A195" s="400" t="s">
        <v>453</v>
      </c>
      <c r="B195" s="415" t="s">
        <v>453</v>
      </c>
      <c r="C195" s="415"/>
      <c r="D195" s="402" t="s">
        <v>500</v>
      </c>
      <c r="E195" s="403" t="s">
        <v>501</v>
      </c>
      <c r="F195" s="404">
        <v>2743400</v>
      </c>
      <c r="G195" s="416">
        <v>0</v>
      </c>
      <c r="H195" s="416"/>
      <c r="I195" s="404">
        <v>2743400</v>
      </c>
    </row>
    <row r="196" spans="1:9" ht="11.25" x14ac:dyDescent="0.25">
      <c r="A196" s="400" t="s">
        <v>453</v>
      </c>
      <c r="B196" s="415" t="s">
        <v>453</v>
      </c>
      <c r="C196" s="415"/>
      <c r="D196" s="402" t="s">
        <v>516</v>
      </c>
      <c r="E196" s="403" t="s">
        <v>517</v>
      </c>
      <c r="F196" s="404">
        <v>205723</v>
      </c>
      <c r="G196" s="416">
        <v>0</v>
      </c>
      <c r="H196" s="416"/>
      <c r="I196" s="404">
        <v>205723</v>
      </c>
    </row>
    <row r="197" spans="1:9" ht="11.25" x14ac:dyDescent="0.25">
      <c r="A197" s="400" t="s">
        <v>453</v>
      </c>
      <c r="B197" s="415" t="s">
        <v>453</v>
      </c>
      <c r="C197" s="415"/>
      <c r="D197" s="402" t="s">
        <v>462</v>
      </c>
      <c r="E197" s="403" t="s">
        <v>463</v>
      </c>
      <c r="F197" s="404">
        <v>488936</v>
      </c>
      <c r="G197" s="416">
        <v>0</v>
      </c>
      <c r="H197" s="416"/>
      <c r="I197" s="404">
        <v>488936</v>
      </c>
    </row>
    <row r="198" spans="1:9" ht="11.25" x14ac:dyDescent="0.25">
      <c r="A198" s="400" t="s">
        <v>453</v>
      </c>
      <c r="B198" s="415" t="s">
        <v>453</v>
      </c>
      <c r="C198" s="415"/>
      <c r="D198" s="402" t="s">
        <v>502</v>
      </c>
      <c r="E198" s="403" t="s">
        <v>503</v>
      </c>
      <c r="F198" s="404">
        <v>69426</v>
      </c>
      <c r="G198" s="416">
        <v>0</v>
      </c>
      <c r="H198" s="416"/>
      <c r="I198" s="404">
        <v>69426</v>
      </c>
    </row>
    <row r="199" spans="1:9" ht="11.25" x14ac:dyDescent="0.25">
      <c r="A199" s="400" t="s">
        <v>453</v>
      </c>
      <c r="B199" s="415" t="s">
        <v>453</v>
      </c>
      <c r="C199" s="415"/>
      <c r="D199" s="402" t="s">
        <v>464</v>
      </c>
      <c r="E199" s="403" t="s">
        <v>465</v>
      </c>
      <c r="F199" s="404">
        <v>8500</v>
      </c>
      <c r="G199" s="416">
        <v>0</v>
      </c>
      <c r="H199" s="416"/>
      <c r="I199" s="404">
        <v>8500</v>
      </c>
    </row>
    <row r="200" spans="1:9" ht="11.25" x14ac:dyDescent="0.25">
      <c r="A200" s="400" t="s">
        <v>453</v>
      </c>
      <c r="B200" s="415" t="s">
        <v>453</v>
      </c>
      <c r="C200" s="415"/>
      <c r="D200" s="402" t="s">
        <v>466</v>
      </c>
      <c r="E200" s="403" t="s">
        <v>467</v>
      </c>
      <c r="F200" s="404">
        <v>146000</v>
      </c>
      <c r="G200" s="416">
        <v>0</v>
      </c>
      <c r="H200" s="416"/>
      <c r="I200" s="404">
        <v>146000</v>
      </c>
    </row>
    <row r="201" spans="1:9" ht="11.25" x14ac:dyDescent="0.25">
      <c r="A201" s="400" t="s">
        <v>453</v>
      </c>
      <c r="B201" s="415" t="s">
        <v>453</v>
      </c>
      <c r="C201" s="415"/>
      <c r="D201" s="402" t="s">
        <v>565</v>
      </c>
      <c r="E201" s="403" t="s">
        <v>566</v>
      </c>
      <c r="F201" s="404">
        <v>434430</v>
      </c>
      <c r="G201" s="416">
        <v>0</v>
      </c>
      <c r="H201" s="416"/>
      <c r="I201" s="404">
        <v>434430</v>
      </c>
    </row>
    <row r="202" spans="1:9" ht="11.25" x14ac:dyDescent="0.25">
      <c r="A202" s="400" t="s">
        <v>453</v>
      </c>
      <c r="B202" s="415" t="s">
        <v>453</v>
      </c>
      <c r="C202" s="415"/>
      <c r="D202" s="402" t="s">
        <v>558</v>
      </c>
      <c r="E202" s="403" t="s">
        <v>559</v>
      </c>
      <c r="F202" s="404">
        <v>20000</v>
      </c>
      <c r="G202" s="416">
        <v>0</v>
      </c>
      <c r="H202" s="416"/>
      <c r="I202" s="404">
        <v>20000</v>
      </c>
    </row>
    <row r="203" spans="1:9" ht="11.25" x14ac:dyDescent="0.25">
      <c r="A203" s="400" t="s">
        <v>453</v>
      </c>
      <c r="B203" s="415" t="s">
        <v>453</v>
      </c>
      <c r="C203" s="415"/>
      <c r="D203" s="402" t="s">
        <v>468</v>
      </c>
      <c r="E203" s="403" t="s">
        <v>469</v>
      </c>
      <c r="F203" s="404">
        <v>253000</v>
      </c>
      <c r="G203" s="416">
        <v>0</v>
      </c>
      <c r="H203" s="416"/>
      <c r="I203" s="404">
        <v>253000</v>
      </c>
    </row>
    <row r="204" spans="1:9" ht="11.25" x14ac:dyDescent="0.25">
      <c r="A204" s="400" t="s">
        <v>453</v>
      </c>
      <c r="B204" s="415" t="s">
        <v>453</v>
      </c>
      <c r="C204" s="415"/>
      <c r="D204" s="402" t="s">
        <v>472</v>
      </c>
      <c r="E204" s="403" t="s">
        <v>473</v>
      </c>
      <c r="F204" s="404">
        <v>16500</v>
      </c>
      <c r="G204" s="416">
        <v>0</v>
      </c>
      <c r="H204" s="416"/>
      <c r="I204" s="404">
        <v>16500</v>
      </c>
    </row>
    <row r="205" spans="1:9" ht="11.25" x14ac:dyDescent="0.25">
      <c r="A205" s="400" t="s">
        <v>453</v>
      </c>
      <c r="B205" s="415" t="s">
        <v>453</v>
      </c>
      <c r="C205" s="415"/>
      <c r="D205" s="402" t="s">
        <v>520</v>
      </c>
      <c r="E205" s="403" t="s">
        <v>521</v>
      </c>
      <c r="F205" s="404">
        <v>6000</v>
      </c>
      <c r="G205" s="416">
        <v>0</v>
      </c>
      <c r="H205" s="416"/>
      <c r="I205" s="404">
        <v>6000</v>
      </c>
    </row>
    <row r="206" spans="1:9" ht="11.25" x14ac:dyDescent="0.25">
      <c r="A206" s="400" t="s">
        <v>453</v>
      </c>
      <c r="B206" s="415" t="s">
        <v>453</v>
      </c>
      <c r="C206" s="415"/>
      <c r="D206" s="402" t="s">
        <v>460</v>
      </c>
      <c r="E206" s="403" t="s">
        <v>461</v>
      </c>
      <c r="F206" s="404">
        <v>85000</v>
      </c>
      <c r="G206" s="416">
        <v>0</v>
      </c>
      <c r="H206" s="416"/>
      <c r="I206" s="404">
        <v>85000</v>
      </c>
    </row>
    <row r="207" spans="1:9" ht="33.75" x14ac:dyDescent="0.25">
      <c r="A207" s="400" t="s">
        <v>453</v>
      </c>
      <c r="B207" s="415" t="s">
        <v>453</v>
      </c>
      <c r="C207" s="415"/>
      <c r="D207" s="402" t="s">
        <v>560</v>
      </c>
      <c r="E207" s="403" t="s">
        <v>561</v>
      </c>
      <c r="F207" s="404">
        <v>65000</v>
      </c>
      <c r="G207" s="416">
        <v>0</v>
      </c>
      <c r="H207" s="416"/>
      <c r="I207" s="404">
        <v>65000</v>
      </c>
    </row>
    <row r="208" spans="1:9" ht="11.25" x14ac:dyDescent="0.25">
      <c r="A208" s="400" t="s">
        <v>453</v>
      </c>
      <c r="B208" s="415" t="s">
        <v>453</v>
      </c>
      <c r="C208" s="415"/>
      <c r="D208" s="402" t="s">
        <v>510</v>
      </c>
      <c r="E208" s="403" t="s">
        <v>511</v>
      </c>
      <c r="F208" s="404">
        <v>6800</v>
      </c>
      <c r="G208" s="416">
        <v>0</v>
      </c>
      <c r="H208" s="416"/>
      <c r="I208" s="404">
        <v>6800</v>
      </c>
    </row>
    <row r="209" spans="1:9" ht="11.25" x14ac:dyDescent="0.25">
      <c r="A209" s="400" t="s">
        <v>453</v>
      </c>
      <c r="B209" s="415" t="s">
        <v>453</v>
      </c>
      <c r="C209" s="415"/>
      <c r="D209" s="402" t="s">
        <v>526</v>
      </c>
      <c r="E209" s="403" t="s">
        <v>527</v>
      </c>
      <c r="F209" s="404">
        <v>3500</v>
      </c>
      <c r="G209" s="416">
        <v>0</v>
      </c>
      <c r="H209" s="416"/>
      <c r="I209" s="404">
        <v>3500</v>
      </c>
    </row>
    <row r="210" spans="1:9" ht="11.25" x14ac:dyDescent="0.25">
      <c r="A210" s="400" t="s">
        <v>453</v>
      </c>
      <c r="B210" s="415" t="s">
        <v>453</v>
      </c>
      <c r="C210" s="415"/>
      <c r="D210" s="402" t="s">
        <v>474</v>
      </c>
      <c r="E210" s="403" t="s">
        <v>475</v>
      </c>
      <c r="F210" s="404">
        <v>2800</v>
      </c>
      <c r="G210" s="416">
        <v>0</v>
      </c>
      <c r="H210" s="416"/>
      <c r="I210" s="404">
        <v>2800</v>
      </c>
    </row>
    <row r="211" spans="1:9" ht="22.5" x14ac:dyDescent="0.25">
      <c r="A211" s="400" t="s">
        <v>453</v>
      </c>
      <c r="B211" s="415" t="s">
        <v>453</v>
      </c>
      <c r="C211" s="415"/>
      <c r="D211" s="402" t="s">
        <v>528</v>
      </c>
      <c r="E211" s="403" t="s">
        <v>529</v>
      </c>
      <c r="F211" s="404">
        <v>136199</v>
      </c>
      <c r="G211" s="416">
        <v>0</v>
      </c>
      <c r="H211" s="416"/>
      <c r="I211" s="404">
        <v>136199</v>
      </c>
    </row>
    <row r="212" spans="1:9" ht="11.25" x14ac:dyDescent="0.25">
      <c r="A212" s="400" t="s">
        <v>453</v>
      </c>
      <c r="B212" s="415" t="s">
        <v>453</v>
      </c>
      <c r="C212" s="415"/>
      <c r="D212" s="402" t="s">
        <v>562</v>
      </c>
      <c r="E212" s="403" t="s">
        <v>563</v>
      </c>
      <c r="F212" s="404">
        <v>370</v>
      </c>
      <c r="G212" s="416">
        <v>0</v>
      </c>
      <c r="H212" s="416"/>
      <c r="I212" s="404">
        <v>370</v>
      </c>
    </row>
    <row r="213" spans="1:9" ht="22.5" x14ac:dyDescent="0.25">
      <c r="A213" s="400" t="s">
        <v>453</v>
      </c>
      <c r="B213" s="415" t="s">
        <v>453</v>
      </c>
      <c r="C213" s="415"/>
      <c r="D213" s="402" t="s">
        <v>530</v>
      </c>
      <c r="E213" s="403" t="s">
        <v>531</v>
      </c>
      <c r="F213" s="404">
        <v>1500</v>
      </c>
      <c r="G213" s="416">
        <v>0</v>
      </c>
      <c r="H213" s="416"/>
      <c r="I213" s="404">
        <v>1500</v>
      </c>
    </row>
    <row r="214" spans="1:9" ht="11.25" x14ac:dyDescent="0.25">
      <c r="A214" s="396" t="s">
        <v>453</v>
      </c>
      <c r="B214" s="417" t="s">
        <v>567</v>
      </c>
      <c r="C214" s="417"/>
      <c r="D214" s="397" t="s">
        <v>453</v>
      </c>
      <c r="E214" s="398" t="s">
        <v>27</v>
      </c>
      <c r="F214" s="399">
        <v>1834554</v>
      </c>
      <c r="G214" s="418">
        <v>0</v>
      </c>
      <c r="H214" s="418"/>
      <c r="I214" s="399">
        <v>1834554</v>
      </c>
    </row>
    <row r="215" spans="1:9" ht="45" x14ac:dyDescent="0.25">
      <c r="A215" s="400" t="s">
        <v>453</v>
      </c>
      <c r="B215" s="415" t="s">
        <v>453</v>
      </c>
      <c r="C215" s="415"/>
      <c r="D215" s="402" t="s">
        <v>568</v>
      </c>
      <c r="E215" s="403" t="s">
        <v>569</v>
      </c>
      <c r="F215" s="404">
        <v>520000</v>
      </c>
      <c r="G215" s="416">
        <v>0</v>
      </c>
      <c r="H215" s="416"/>
      <c r="I215" s="404">
        <v>520000</v>
      </c>
    </row>
    <row r="216" spans="1:9" ht="22.5" x14ac:dyDescent="0.25">
      <c r="A216" s="400" t="s">
        <v>453</v>
      </c>
      <c r="B216" s="415" t="s">
        <v>453</v>
      </c>
      <c r="C216" s="415"/>
      <c r="D216" s="402" t="s">
        <v>564</v>
      </c>
      <c r="E216" s="403" t="s">
        <v>46</v>
      </c>
      <c r="F216" s="404">
        <v>240000</v>
      </c>
      <c r="G216" s="416">
        <v>0</v>
      </c>
      <c r="H216" s="416"/>
      <c r="I216" s="404">
        <v>240000</v>
      </c>
    </row>
    <row r="217" spans="1:9" ht="11.25" x14ac:dyDescent="0.25">
      <c r="A217" s="400" t="s">
        <v>453</v>
      </c>
      <c r="B217" s="415" t="s">
        <v>453</v>
      </c>
      <c r="C217" s="415"/>
      <c r="D217" s="402" t="s">
        <v>514</v>
      </c>
      <c r="E217" s="403" t="s">
        <v>515</v>
      </c>
      <c r="F217" s="404">
        <v>6824</v>
      </c>
      <c r="G217" s="416">
        <v>0</v>
      </c>
      <c r="H217" s="416"/>
      <c r="I217" s="404">
        <v>6824</v>
      </c>
    </row>
    <row r="218" spans="1:9" ht="11.25" x14ac:dyDescent="0.25">
      <c r="A218" s="400" t="s">
        <v>453</v>
      </c>
      <c r="B218" s="415" t="s">
        <v>453</v>
      </c>
      <c r="C218" s="415"/>
      <c r="D218" s="402" t="s">
        <v>500</v>
      </c>
      <c r="E218" s="403" t="s">
        <v>501</v>
      </c>
      <c r="F218" s="404">
        <v>541300</v>
      </c>
      <c r="G218" s="416">
        <v>0</v>
      </c>
      <c r="H218" s="416"/>
      <c r="I218" s="404">
        <v>541300</v>
      </c>
    </row>
    <row r="219" spans="1:9" ht="11.25" x14ac:dyDescent="0.25">
      <c r="A219" s="400" t="s">
        <v>453</v>
      </c>
      <c r="B219" s="415" t="s">
        <v>453</v>
      </c>
      <c r="C219" s="415"/>
      <c r="D219" s="402" t="s">
        <v>516</v>
      </c>
      <c r="E219" s="403" t="s">
        <v>517</v>
      </c>
      <c r="F219" s="404">
        <v>82440</v>
      </c>
      <c r="G219" s="416">
        <v>0</v>
      </c>
      <c r="H219" s="416"/>
      <c r="I219" s="404">
        <v>82440</v>
      </c>
    </row>
    <row r="220" spans="1:9" ht="11.25" x14ac:dyDescent="0.25">
      <c r="A220" s="400" t="s">
        <v>453</v>
      </c>
      <c r="B220" s="415" t="s">
        <v>453</v>
      </c>
      <c r="C220" s="415"/>
      <c r="D220" s="402" t="s">
        <v>462</v>
      </c>
      <c r="E220" s="403" t="s">
        <v>463</v>
      </c>
      <c r="F220" s="404">
        <v>105585</v>
      </c>
      <c r="G220" s="416">
        <v>0</v>
      </c>
      <c r="H220" s="416"/>
      <c r="I220" s="404">
        <v>105585</v>
      </c>
    </row>
    <row r="221" spans="1:9" ht="11.25" x14ac:dyDescent="0.25">
      <c r="A221" s="400" t="s">
        <v>453</v>
      </c>
      <c r="B221" s="415" t="s">
        <v>453</v>
      </c>
      <c r="C221" s="415"/>
      <c r="D221" s="402" t="s">
        <v>502</v>
      </c>
      <c r="E221" s="403" t="s">
        <v>503</v>
      </c>
      <c r="F221" s="404">
        <v>15068</v>
      </c>
      <c r="G221" s="416">
        <v>0</v>
      </c>
      <c r="H221" s="416"/>
      <c r="I221" s="404">
        <v>15068</v>
      </c>
    </row>
    <row r="222" spans="1:9" ht="11.25" x14ac:dyDescent="0.25">
      <c r="A222" s="400" t="s">
        <v>453</v>
      </c>
      <c r="B222" s="415" t="s">
        <v>453</v>
      </c>
      <c r="C222" s="415"/>
      <c r="D222" s="402" t="s">
        <v>464</v>
      </c>
      <c r="E222" s="403" t="s">
        <v>465</v>
      </c>
      <c r="F222" s="404">
        <v>3000</v>
      </c>
      <c r="G222" s="416">
        <v>0</v>
      </c>
      <c r="H222" s="416"/>
      <c r="I222" s="404">
        <v>3000</v>
      </c>
    </row>
    <row r="223" spans="1:9" ht="11.25" x14ac:dyDescent="0.25">
      <c r="A223" s="400" t="s">
        <v>453</v>
      </c>
      <c r="B223" s="415" t="s">
        <v>453</v>
      </c>
      <c r="C223" s="415"/>
      <c r="D223" s="402" t="s">
        <v>466</v>
      </c>
      <c r="E223" s="403" t="s">
        <v>467</v>
      </c>
      <c r="F223" s="404">
        <v>60000</v>
      </c>
      <c r="G223" s="416">
        <v>0</v>
      </c>
      <c r="H223" s="416"/>
      <c r="I223" s="404">
        <v>60000</v>
      </c>
    </row>
    <row r="224" spans="1:9" ht="11.25" x14ac:dyDescent="0.25">
      <c r="A224" s="400" t="s">
        <v>453</v>
      </c>
      <c r="B224" s="415" t="s">
        <v>453</v>
      </c>
      <c r="C224" s="415"/>
      <c r="D224" s="402" t="s">
        <v>558</v>
      </c>
      <c r="E224" s="403" t="s">
        <v>559</v>
      </c>
      <c r="F224" s="404">
        <v>9000</v>
      </c>
      <c r="G224" s="416">
        <v>0</v>
      </c>
      <c r="H224" s="416"/>
      <c r="I224" s="404">
        <v>9000</v>
      </c>
    </row>
    <row r="225" spans="1:9" ht="11.25" x14ac:dyDescent="0.25">
      <c r="A225" s="400" t="s">
        <v>453</v>
      </c>
      <c r="B225" s="415" t="s">
        <v>453</v>
      </c>
      <c r="C225" s="415"/>
      <c r="D225" s="402" t="s">
        <v>468</v>
      </c>
      <c r="E225" s="403" t="s">
        <v>469</v>
      </c>
      <c r="F225" s="404">
        <v>130000</v>
      </c>
      <c r="G225" s="416">
        <v>0</v>
      </c>
      <c r="H225" s="416"/>
      <c r="I225" s="404">
        <v>130000</v>
      </c>
    </row>
    <row r="226" spans="1:9" ht="11.25" x14ac:dyDescent="0.25">
      <c r="A226" s="400" t="s">
        <v>453</v>
      </c>
      <c r="B226" s="415" t="s">
        <v>453</v>
      </c>
      <c r="C226" s="415"/>
      <c r="D226" s="402" t="s">
        <v>472</v>
      </c>
      <c r="E226" s="403" t="s">
        <v>473</v>
      </c>
      <c r="F226" s="404">
        <v>20000</v>
      </c>
      <c r="G226" s="416">
        <v>0</v>
      </c>
      <c r="H226" s="416"/>
      <c r="I226" s="404">
        <v>20000</v>
      </c>
    </row>
    <row r="227" spans="1:9" ht="11.25" x14ac:dyDescent="0.25">
      <c r="A227" s="400" t="s">
        <v>453</v>
      </c>
      <c r="B227" s="415" t="s">
        <v>453</v>
      </c>
      <c r="C227" s="415"/>
      <c r="D227" s="402" t="s">
        <v>520</v>
      </c>
      <c r="E227" s="403" t="s">
        <v>521</v>
      </c>
      <c r="F227" s="404">
        <v>12000</v>
      </c>
      <c r="G227" s="416">
        <v>0</v>
      </c>
      <c r="H227" s="416"/>
      <c r="I227" s="404">
        <v>12000</v>
      </c>
    </row>
    <row r="228" spans="1:9" ht="11.25" x14ac:dyDescent="0.25">
      <c r="A228" s="400" t="s">
        <v>453</v>
      </c>
      <c r="B228" s="415" t="s">
        <v>453</v>
      </c>
      <c r="C228" s="415"/>
      <c r="D228" s="402" t="s">
        <v>460</v>
      </c>
      <c r="E228" s="403" t="s">
        <v>461</v>
      </c>
      <c r="F228" s="404">
        <v>49000</v>
      </c>
      <c r="G228" s="416">
        <v>0</v>
      </c>
      <c r="H228" s="416"/>
      <c r="I228" s="404">
        <v>49000</v>
      </c>
    </row>
    <row r="229" spans="1:9" ht="11.25" x14ac:dyDescent="0.25">
      <c r="A229" s="400" t="s">
        <v>453</v>
      </c>
      <c r="B229" s="415" t="s">
        <v>453</v>
      </c>
      <c r="C229" s="415"/>
      <c r="D229" s="402" t="s">
        <v>510</v>
      </c>
      <c r="E229" s="403" t="s">
        <v>511</v>
      </c>
      <c r="F229" s="404">
        <v>6500</v>
      </c>
      <c r="G229" s="416">
        <v>0</v>
      </c>
      <c r="H229" s="416"/>
      <c r="I229" s="404">
        <v>6500</v>
      </c>
    </row>
    <row r="230" spans="1:9" ht="11.25" x14ac:dyDescent="0.25">
      <c r="A230" s="400" t="s">
        <v>453</v>
      </c>
      <c r="B230" s="415" t="s">
        <v>453</v>
      </c>
      <c r="C230" s="415"/>
      <c r="D230" s="402" t="s">
        <v>526</v>
      </c>
      <c r="E230" s="403" t="s">
        <v>527</v>
      </c>
      <c r="F230" s="404">
        <v>2000</v>
      </c>
      <c r="G230" s="416">
        <v>0</v>
      </c>
      <c r="H230" s="416"/>
      <c r="I230" s="404">
        <v>2000</v>
      </c>
    </row>
    <row r="231" spans="1:9" ht="11.25" x14ac:dyDescent="0.25">
      <c r="A231" s="400" t="s">
        <v>453</v>
      </c>
      <c r="B231" s="415" t="s">
        <v>453</v>
      </c>
      <c r="C231" s="415"/>
      <c r="D231" s="402" t="s">
        <v>474</v>
      </c>
      <c r="E231" s="403" t="s">
        <v>475</v>
      </c>
      <c r="F231" s="404">
        <v>800</v>
      </c>
      <c r="G231" s="416">
        <v>0</v>
      </c>
      <c r="H231" s="416"/>
      <c r="I231" s="404">
        <v>800</v>
      </c>
    </row>
    <row r="232" spans="1:9" ht="22.5" x14ac:dyDescent="0.25">
      <c r="A232" s="400" t="s">
        <v>453</v>
      </c>
      <c r="B232" s="415" t="s">
        <v>453</v>
      </c>
      <c r="C232" s="415"/>
      <c r="D232" s="402" t="s">
        <v>528</v>
      </c>
      <c r="E232" s="403" t="s">
        <v>529</v>
      </c>
      <c r="F232" s="404">
        <v>31037</v>
      </c>
      <c r="G232" s="416">
        <v>0</v>
      </c>
      <c r="H232" s="416"/>
      <c r="I232" s="404">
        <v>31037</v>
      </c>
    </row>
    <row r="233" spans="1:9" ht="11.25" x14ac:dyDescent="0.25">
      <c r="A233" s="396" t="s">
        <v>453</v>
      </c>
      <c r="B233" s="417" t="s">
        <v>570</v>
      </c>
      <c r="C233" s="417"/>
      <c r="D233" s="397" t="s">
        <v>453</v>
      </c>
      <c r="E233" s="398" t="s">
        <v>571</v>
      </c>
      <c r="F233" s="399">
        <v>1100000</v>
      </c>
      <c r="G233" s="418">
        <v>0</v>
      </c>
      <c r="H233" s="418"/>
      <c r="I233" s="399">
        <v>1100000</v>
      </c>
    </row>
    <row r="234" spans="1:9" ht="11.25" x14ac:dyDescent="0.25">
      <c r="A234" s="400" t="s">
        <v>453</v>
      </c>
      <c r="B234" s="415" t="s">
        <v>453</v>
      </c>
      <c r="C234" s="415"/>
      <c r="D234" s="402" t="s">
        <v>460</v>
      </c>
      <c r="E234" s="403" t="s">
        <v>461</v>
      </c>
      <c r="F234" s="404">
        <v>1100000</v>
      </c>
      <c r="G234" s="416">
        <v>0</v>
      </c>
      <c r="H234" s="416"/>
      <c r="I234" s="404">
        <v>1100000</v>
      </c>
    </row>
    <row r="235" spans="1:9" ht="11.25" x14ac:dyDescent="0.25">
      <c r="A235" s="396" t="s">
        <v>453</v>
      </c>
      <c r="B235" s="417" t="s">
        <v>572</v>
      </c>
      <c r="C235" s="417"/>
      <c r="D235" s="397" t="s">
        <v>453</v>
      </c>
      <c r="E235" s="398" t="s">
        <v>573</v>
      </c>
      <c r="F235" s="399">
        <v>112641</v>
      </c>
      <c r="G235" s="418">
        <v>0</v>
      </c>
      <c r="H235" s="418"/>
      <c r="I235" s="399">
        <v>112641</v>
      </c>
    </row>
    <row r="236" spans="1:9" ht="11.25" x14ac:dyDescent="0.25">
      <c r="A236" s="400" t="s">
        <v>453</v>
      </c>
      <c r="B236" s="415" t="s">
        <v>453</v>
      </c>
      <c r="C236" s="415"/>
      <c r="D236" s="402" t="s">
        <v>460</v>
      </c>
      <c r="E236" s="403" t="s">
        <v>461</v>
      </c>
      <c r="F236" s="404">
        <v>30000</v>
      </c>
      <c r="G236" s="416">
        <v>0</v>
      </c>
      <c r="H236" s="416"/>
      <c r="I236" s="404">
        <v>30000</v>
      </c>
    </row>
    <row r="237" spans="1:9" ht="22.5" x14ac:dyDescent="0.25">
      <c r="A237" s="400" t="s">
        <v>453</v>
      </c>
      <c r="B237" s="415" t="s">
        <v>453</v>
      </c>
      <c r="C237" s="415"/>
      <c r="D237" s="402" t="s">
        <v>530</v>
      </c>
      <c r="E237" s="403" t="s">
        <v>531</v>
      </c>
      <c r="F237" s="404">
        <v>82641</v>
      </c>
      <c r="G237" s="416">
        <v>0</v>
      </c>
      <c r="H237" s="416"/>
      <c r="I237" s="404">
        <v>82641</v>
      </c>
    </row>
    <row r="238" spans="1:9" ht="11.25" x14ac:dyDescent="0.25">
      <c r="A238" s="396" t="s">
        <v>453</v>
      </c>
      <c r="B238" s="417" t="s">
        <v>351</v>
      </c>
      <c r="C238" s="417"/>
      <c r="D238" s="397" t="s">
        <v>453</v>
      </c>
      <c r="E238" s="398" t="s">
        <v>352</v>
      </c>
      <c r="F238" s="399">
        <v>693507</v>
      </c>
      <c r="G238" s="418">
        <v>0</v>
      </c>
      <c r="H238" s="418"/>
      <c r="I238" s="399">
        <v>693507</v>
      </c>
    </row>
    <row r="239" spans="1:9" ht="11.25" x14ac:dyDescent="0.25">
      <c r="A239" s="400" t="s">
        <v>453</v>
      </c>
      <c r="B239" s="415" t="s">
        <v>453</v>
      </c>
      <c r="C239" s="415"/>
      <c r="D239" s="402" t="s">
        <v>514</v>
      </c>
      <c r="E239" s="403" t="s">
        <v>515</v>
      </c>
      <c r="F239" s="404">
        <v>2000</v>
      </c>
      <c r="G239" s="416">
        <v>0</v>
      </c>
      <c r="H239" s="416"/>
      <c r="I239" s="404">
        <v>2000</v>
      </c>
    </row>
    <row r="240" spans="1:9" ht="11.25" x14ac:dyDescent="0.25">
      <c r="A240" s="400" t="s">
        <v>453</v>
      </c>
      <c r="B240" s="415" t="s">
        <v>453</v>
      </c>
      <c r="C240" s="415"/>
      <c r="D240" s="402" t="s">
        <v>500</v>
      </c>
      <c r="E240" s="403" t="s">
        <v>501</v>
      </c>
      <c r="F240" s="404">
        <v>298500</v>
      </c>
      <c r="G240" s="416">
        <v>0</v>
      </c>
      <c r="H240" s="416"/>
      <c r="I240" s="404">
        <v>298500</v>
      </c>
    </row>
    <row r="241" spans="1:9" ht="11.25" x14ac:dyDescent="0.25">
      <c r="A241" s="400" t="s">
        <v>453</v>
      </c>
      <c r="B241" s="415" t="s">
        <v>453</v>
      </c>
      <c r="C241" s="415"/>
      <c r="D241" s="402" t="s">
        <v>516</v>
      </c>
      <c r="E241" s="403" t="s">
        <v>517</v>
      </c>
      <c r="F241" s="404">
        <v>19723</v>
      </c>
      <c r="G241" s="416">
        <v>0</v>
      </c>
      <c r="H241" s="416"/>
      <c r="I241" s="404">
        <v>19723</v>
      </c>
    </row>
    <row r="242" spans="1:9" ht="11.25" x14ac:dyDescent="0.25">
      <c r="A242" s="400" t="s">
        <v>453</v>
      </c>
      <c r="B242" s="415" t="s">
        <v>453</v>
      </c>
      <c r="C242" s="415"/>
      <c r="D242" s="402" t="s">
        <v>462</v>
      </c>
      <c r="E242" s="403" t="s">
        <v>463</v>
      </c>
      <c r="F242" s="404">
        <v>51390</v>
      </c>
      <c r="G242" s="416">
        <v>0</v>
      </c>
      <c r="H242" s="416"/>
      <c r="I242" s="404">
        <v>51390</v>
      </c>
    </row>
    <row r="243" spans="1:9" ht="11.25" x14ac:dyDescent="0.25">
      <c r="A243" s="400" t="s">
        <v>453</v>
      </c>
      <c r="B243" s="415" t="s">
        <v>453</v>
      </c>
      <c r="C243" s="415"/>
      <c r="D243" s="402" t="s">
        <v>502</v>
      </c>
      <c r="E243" s="403" t="s">
        <v>503</v>
      </c>
      <c r="F243" s="404">
        <v>7324</v>
      </c>
      <c r="G243" s="416">
        <v>0</v>
      </c>
      <c r="H243" s="416"/>
      <c r="I243" s="404">
        <v>7324</v>
      </c>
    </row>
    <row r="244" spans="1:9" ht="11.25" x14ac:dyDescent="0.25">
      <c r="A244" s="400" t="s">
        <v>453</v>
      </c>
      <c r="B244" s="415" t="s">
        <v>453</v>
      </c>
      <c r="C244" s="415"/>
      <c r="D244" s="402" t="s">
        <v>466</v>
      </c>
      <c r="E244" s="403" t="s">
        <v>467</v>
      </c>
      <c r="F244" s="404">
        <v>35100</v>
      </c>
      <c r="G244" s="416">
        <v>0</v>
      </c>
      <c r="H244" s="416"/>
      <c r="I244" s="404">
        <v>35100</v>
      </c>
    </row>
    <row r="245" spans="1:9" ht="11.25" x14ac:dyDescent="0.25">
      <c r="A245" s="400" t="s">
        <v>453</v>
      </c>
      <c r="B245" s="415" t="s">
        <v>453</v>
      </c>
      <c r="C245" s="415"/>
      <c r="D245" s="402" t="s">
        <v>565</v>
      </c>
      <c r="E245" s="403" t="s">
        <v>566</v>
      </c>
      <c r="F245" s="404">
        <v>262000</v>
      </c>
      <c r="G245" s="416">
        <v>0</v>
      </c>
      <c r="H245" s="416"/>
      <c r="I245" s="404">
        <v>262000</v>
      </c>
    </row>
    <row r="246" spans="1:9" ht="11.25" x14ac:dyDescent="0.25">
      <c r="A246" s="400" t="s">
        <v>453</v>
      </c>
      <c r="B246" s="415" t="s">
        <v>453</v>
      </c>
      <c r="C246" s="415"/>
      <c r="D246" s="402" t="s">
        <v>472</v>
      </c>
      <c r="E246" s="403" t="s">
        <v>473</v>
      </c>
      <c r="F246" s="404">
        <v>1500</v>
      </c>
      <c r="G246" s="416">
        <v>0</v>
      </c>
      <c r="H246" s="416"/>
      <c r="I246" s="404">
        <v>1500</v>
      </c>
    </row>
    <row r="247" spans="1:9" ht="11.25" x14ac:dyDescent="0.25">
      <c r="A247" s="400" t="s">
        <v>453</v>
      </c>
      <c r="B247" s="415" t="s">
        <v>453</v>
      </c>
      <c r="C247" s="415"/>
      <c r="D247" s="402" t="s">
        <v>520</v>
      </c>
      <c r="E247" s="403" t="s">
        <v>521</v>
      </c>
      <c r="F247" s="404">
        <v>1785</v>
      </c>
      <c r="G247" s="416">
        <v>0</v>
      </c>
      <c r="H247" s="416"/>
      <c r="I247" s="404">
        <v>1785</v>
      </c>
    </row>
    <row r="248" spans="1:9" ht="11.25" x14ac:dyDescent="0.25">
      <c r="A248" s="400" t="s">
        <v>453</v>
      </c>
      <c r="B248" s="415" t="s">
        <v>453</v>
      </c>
      <c r="C248" s="415"/>
      <c r="D248" s="402" t="s">
        <v>460</v>
      </c>
      <c r="E248" s="403" t="s">
        <v>461</v>
      </c>
      <c r="F248" s="404">
        <v>4700</v>
      </c>
      <c r="G248" s="416">
        <v>0</v>
      </c>
      <c r="H248" s="416"/>
      <c r="I248" s="404">
        <v>4700</v>
      </c>
    </row>
    <row r="249" spans="1:9" ht="22.5" x14ac:dyDescent="0.25">
      <c r="A249" s="400" t="s">
        <v>453</v>
      </c>
      <c r="B249" s="415" t="s">
        <v>453</v>
      </c>
      <c r="C249" s="415"/>
      <c r="D249" s="402" t="s">
        <v>528</v>
      </c>
      <c r="E249" s="403" t="s">
        <v>529</v>
      </c>
      <c r="F249" s="404">
        <v>9485</v>
      </c>
      <c r="G249" s="416">
        <v>0</v>
      </c>
      <c r="H249" s="416"/>
      <c r="I249" s="404">
        <v>9485</v>
      </c>
    </row>
    <row r="250" spans="1:9" ht="56.25" x14ac:dyDescent="0.25">
      <c r="A250" s="396" t="s">
        <v>453</v>
      </c>
      <c r="B250" s="417" t="s">
        <v>574</v>
      </c>
      <c r="C250" s="417"/>
      <c r="D250" s="397" t="s">
        <v>453</v>
      </c>
      <c r="E250" s="398" t="s">
        <v>575</v>
      </c>
      <c r="F250" s="399">
        <v>157985</v>
      </c>
      <c r="G250" s="418">
        <v>0</v>
      </c>
      <c r="H250" s="418"/>
      <c r="I250" s="399">
        <v>157985</v>
      </c>
    </row>
    <row r="251" spans="1:9" ht="11.25" x14ac:dyDescent="0.25">
      <c r="A251" s="400" t="s">
        <v>453</v>
      </c>
      <c r="B251" s="415" t="s">
        <v>453</v>
      </c>
      <c r="C251" s="415"/>
      <c r="D251" s="402" t="s">
        <v>500</v>
      </c>
      <c r="E251" s="403" t="s">
        <v>501</v>
      </c>
      <c r="F251" s="404">
        <v>107000</v>
      </c>
      <c r="G251" s="416">
        <v>0</v>
      </c>
      <c r="H251" s="416"/>
      <c r="I251" s="404">
        <v>107000</v>
      </c>
    </row>
    <row r="252" spans="1:9" ht="11.25" x14ac:dyDescent="0.25">
      <c r="A252" s="400" t="s">
        <v>453</v>
      </c>
      <c r="B252" s="415" t="s">
        <v>453</v>
      </c>
      <c r="C252" s="415"/>
      <c r="D252" s="402" t="s">
        <v>516</v>
      </c>
      <c r="E252" s="403" t="s">
        <v>517</v>
      </c>
      <c r="F252" s="404">
        <v>9340</v>
      </c>
      <c r="G252" s="416">
        <v>0</v>
      </c>
      <c r="H252" s="416"/>
      <c r="I252" s="404">
        <v>9340</v>
      </c>
    </row>
    <row r="253" spans="1:9" ht="11.25" x14ac:dyDescent="0.25">
      <c r="A253" s="400" t="s">
        <v>453</v>
      </c>
      <c r="B253" s="415" t="s">
        <v>453</v>
      </c>
      <c r="C253" s="415"/>
      <c r="D253" s="402" t="s">
        <v>462</v>
      </c>
      <c r="E253" s="403" t="s">
        <v>463</v>
      </c>
      <c r="F253" s="404">
        <v>19833</v>
      </c>
      <c r="G253" s="416">
        <v>0</v>
      </c>
      <c r="H253" s="416"/>
      <c r="I253" s="404">
        <v>19833</v>
      </c>
    </row>
    <row r="254" spans="1:9" ht="11.25" x14ac:dyDescent="0.25">
      <c r="A254" s="400" t="s">
        <v>453</v>
      </c>
      <c r="B254" s="415" t="s">
        <v>453</v>
      </c>
      <c r="C254" s="415"/>
      <c r="D254" s="402" t="s">
        <v>502</v>
      </c>
      <c r="E254" s="403" t="s">
        <v>503</v>
      </c>
      <c r="F254" s="404">
        <v>2812</v>
      </c>
      <c r="G254" s="416">
        <v>0</v>
      </c>
      <c r="H254" s="416"/>
      <c r="I254" s="404">
        <v>2812</v>
      </c>
    </row>
    <row r="255" spans="1:9" ht="11.25" x14ac:dyDescent="0.25">
      <c r="A255" s="400" t="s">
        <v>453</v>
      </c>
      <c r="B255" s="415" t="s">
        <v>453</v>
      </c>
      <c r="C255" s="415"/>
      <c r="D255" s="402" t="s">
        <v>466</v>
      </c>
      <c r="E255" s="403" t="s">
        <v>467</v>
      </c>
      <c r="F255" s="404">
        <v>8000</v>
      </c>
      <c r="G255" s="416">
        <v>0</v>
      </c>
      <c r="H255" s="416"/>
      <c r="I255" s="404">
        <v>8000</v>
      </c>
    </row>
    <row r="256" spans="1:9" ht="11.25" x14ac:dyDescent="0.25">
      <c r="A256" s="400" t="s">
        <v>453</v>
      </c>
      <c r="B256" s="415" t="s">
        <v>453</v>
      </c>
      <c r="C256" s="415"/>
      <c r="D256" s="402" t="s">
        <v>558</v>
      </c>
      <c r="E256" s="403" t="s">
        <v>559</v>
      </c>
      <c r="F256" s="404">
        <v>8000</v>
      </c>
      <c r="G256" s="416">
        <v>0</v>
      </c>
      <c r="H256" s="416"/>
      <c r="I256" s="404">
        <v>8000</v>
      </c>
    </row>
    <row r="257" spans="1:9" ht="11.25" x14ac:dyDescent="0.25">
      <c r="A257" s="400" t="s">
        <v>453</v>
      </c>
      <c r="B257" s="415" t="s">
        <v>453</v>
      </c>
      <c r="C257" s="415"/>
      <c r="D257" s="402" t="s">
        <v>472</v>
      </c>
      <c r="E257" s="403" t="s">
        <v>473</v>
      </c>
      <c r="F257" s="404">
        <v>3000</v>
      </c>
      <c r="G257" s="416">
        <v>0</v>
      </c>
      <c r="H257" s="416"/>
      <c r="I257" s="404">
        <v>3000</v>
      </c>
    </row>
    <row r="258" spans="1:9" ht="33.75" x14ac:dyDescent="0.25">
      <c r="A258" s="396" t="s">
        <v>453</v>
      </c>
      <c r="B258" s="417" t="s">
        <v>576</v>
      </c>
      <c r="C258" s="417"/>
      <c r="D258" s="397" t="s">
        <v>453</v>
      </c>
      <c r="E258" s="398" t="s">
        <v>577</v>
      </c>
      <c r="F258" s="399">
        <v>652952</v>
      </c>
      <c r="G258" s="418">
        <v>0</v>
      </c>
      <c r="H258" s="418"/>
      <c r="I258" s="399">
        <v>652952</v>
      </c>
    </row>
    <row r="259" spans="1:9" ht="11.25" x14ac:dyDescent="0.25">
      <c r="A259" s="400" t="s">
        <v>453</v>
      </c>
      <c r="B259" s="415" t="s">
        <v>453</v>
      </c>
      <c r="C259" s="415"/>
      <c r="D259" s="402" t="s">
        <v>500</v>
      </c>
      <c r="E259" s="403" t="s">
        <v>501</v>
      </c>
      <c r="F259" s="404">
        <v>516100</v>
      </c>
      <c r="G259" s="416">
        <v>0</v>
      </c>
      <c r="H259" s="416"/>
      <c r="I259" s="404">
        <v>516100</v>
      </c>
    </row>
    <row r="260" spans="1:9" ht="11.25" x14ac:dyDescent="0.25">
      <c r="A260" s="400" t="s">
        <v>453</v>
      </c>
      <c r="B260" s="415" t="s">
        <v>453</v>
      </c>
      <c r="C260" s="415"/>
      <c r="D260" s="402" t="s">
        <v>462</v>
      </c>
      <c r="E260" s="403" t="s">
        <v>463</v>
      </c>
      <c r="F260" s="404">
        <v>88251</v>
      </c>
      <c r="G260" s="416">
        <v>0</v>
      </c>
      <c r="H260" s="416"/>
      <c r="I260" s="404">
        <v>88251</v>
      </c>
    </row>
    <row r="261" spans="1:9" ht="11.25" x14ac:dyDescent="0.25">
      <c r="A261" s="400" t="s">
        <v>453</v>
      </c>
      <c r="B261" s="415" t="s">
        <v>453</v>
      </c>
      <c r="C261" s="415"/>
      <c r="D261" s="402" t="s">
        <v>502</v>
      </c>
      <c r="E261" s="403" t="s">
        <v>503</v>
      </c>
      <c r="F261" s="404">
        <v>12601</v>
      </c>
      <c r="G261" s="416">
        <v>0</v>
      </c>
      <c r="H261" s="416"/>
      <c r="I261" s="404">
        <v>12601</v>
      </c>
    </row>
    <row r="262" spans="1:9" ht="11.25" x14ac:dyDescent="0.25">
      <c r="A262" s="400" t="s">
        <v>453</v>
      </c>
      <c r="B262" s="415" t="s">
        <v>453</v>
      </c>
      <c r="C262" s="415"/>
      <c r="D262" s="402" t="s">
        <v>466</v>
      </c>
      <c r="E262" s="403" t="s">
        <v>467</v>
      </c>
      <c r="F262" s="404">
        <v>14000</v>
      </c>
      <c r="G262" s="416">
        <v>0</v>
      </c>
      <c r="H262" s="416"/>
      <c r="I262" s="404">
        <v>14000</v>
      </c>
    </row>
    <row r="263" spans="1:9" ht="11.25" x14ac:dyDescent="0.25">
      <c r="A263" s="400" t="s">
        <v>453</v>
      </c>
      <c r="B263" s="415" t="s">
        <v>453</v>
      </c>
      <c r="C263" s="415"/>
      <c r="D263" s="402" t="s">
        <v>558</v>
      </c>
      <c r="E263" s="403" t="s">
        <v>559</v>
      </c>
      <c r="F263" s="404">
        <v>17000</v>
      </c>
      <c r="G263" s="416">
        <v>0</v>
      </c>
      <c r="H263" s="416"/>
      <c r="I263" s="404">
        <v>17000</v>
      </c>
    </row>
    <row r="264" spans="1:9" ht="11.25" x14ac:dyDescent="0.25">
      <c r="A264" s="400" t="s">
        <v>453</v>
      </c>
      <c r="B264" s="415" t="s">
        <v>453</v>
      </c>
      <c r="C264" s="415"/>
      <c r="D264" s="402" t="s">
        <v>472</v>
      </c>
      <c r="E264" s="403" t="s">
        <v>473</v>
      </c>
      <c r="F264" s="404">
        <v>5000</v>
      </c>
      <c r="G264" s="416">
        <v>0</v>
      </c>
      <c r="H264" s="416"/>
      <c r="I264" s="404">
        <v>5000</v>
      </c>
    </row>
    <row r="265" spans="1:9" ht="11.25" x14ac:dyDescent="0.25">
      <c r="A265" s="396" t="s">
        <v>453</v>
      </c>
      <c r="B265" s="417" t="s">
        <v>358</v>
      </c>
      <c r="C265" s="417"/>
      <c r="D265" s="397" t="s">
        <v>453</v>
      </c>
      <c r="E265" s="398" t="s">
        <v>58</v>
      </c>
      <c r="F265" s="399">
        <v>622696.56000000006</v>
      </c>
      <c r="G265" s="418">
        <v>159268.41</v>
      </c>
      <c r="H265" s="418"/>
      <c r="I265" s="399">
        <v>781964.97</v>
      </c>
    </row>
    <row r="266" spans="1:9" ht="67.5" x14ac:dyDescent="0.25">
      <c r="A266" s="400" t="s">
        <v>453</v>
      </c>
      <c r="B266" s="415" t="s">
        <v>453</v>
      </c>
      <c r="C266" s="415"/>
      <c r="D266" s="402" t="s">
        <v>361</v>
      </c>
      <c r="E266" s="403" t="s">
        <v>578</v>
      </c>
      <c r="F266" s="404">
        <v>6889.15</v>
      </c>
      <c r="G266" s="416">
        <v>0</v>
      </c>
      <c r="H266" s="416"/>
      <c r="I266" s="404">
        <v>6889.15</v>
      </c>
    </row>
    <row r="267" spans="1:9" ht="67.5" x14ac:dyDescent="0.25">
      <c r="A267" s="400" t="s">
        <v>453</v>
      </c>
      <c r="B267" s="415" t="s">
        <v>453</v>
      </c>
      <c r="C267" s="415"/>
      <c r="D267" s="402" t="s">
        <v>365</v>
      </c>
      <c r="E267" s="403" t="s">
        <v>578</v>
      </c>
      <c r="F267" s="404">
        <v>803.07</v>
      </c>
      <c r="G267" s="416">
        <v>11724.56</v>
      </c>
      <c r="H267" s="416"/>
      <c r="I267" s="404">
        <v>12527.63</v>
      </c>
    </row>
    <row r="268" spans="1:9" ht="56.25" x14ac:dyDescent="0.25">
      <c r="A268" s="400" t="s">
        <v>453</v>
      </c>
      <c r="B268" s="415" t="s">
        <v>453</v>
      </c>
      <c r="C268" s="415"/>
      <c r="D268" s="402" t="s">
        <v>404</v>
      </c>
      <c r="E268" s="403" t="s">
        <v>543</v>
      </c>
      <c r="F268" s="404">
        <v>26500</v>
      </c>
      <c r="G268" s="416">
        <v>0</v>
      </c>
      <c r="H268" s="416"/>
      <c r="I268" s="404">
        <v>26500</v>
      </c>
    </row>
    <row r="269" spans="1:9" ht="11.25" x14ac:dyDescent="0.25">
      <c r="A269" s="400" t="s">
        <v>453</v>
      </c>
      <c r="B269" s="415" t="s">
        <v>453</v>
      </c>
      <c r="C269" s="415"/>
      <c r="D269" s="402" t="s">
        <v>579</v>
      </c>
      <c r="E269" s="403" t="s">
        <v>501</v>
      </c>
      <c r="F269" s="404">
        <v>28071.38</v>
      </c>
      <c r="G269" s="416">
        <v>16000</v>
      </c>
      <c r="H269" s="416"/>
      <c r="I269" s="404">
        <v>44071.38</v>
      </c>
    </row>
    <row r="270" spans="1:9" ht="11.25" x14ac:dyDescent="0.25">
      <c r="A270" s="400" t="s">
        <v>453</v>
      </c>
      <c r="B270" s="415" t="s">
        <v>453</v>
      </c>
      <c r="C270" s="415"/>
      <c r="D270" s="402" t="s">
        <v>580</v>
      </c>
      <c r="E270" s="403" t="s">
        <v>501</v>
      </c>
      <c r="F270" s="404">
        <v>3266.92</v>
      </c>
      <c r="G270" s="416">
        <v>1870.48</v>
      </c>
      <c r="H270" s="416"/>
      <c r="I270" s="404">
        <v>5137.3999999999996</v>
      </c>
    </row>
    <row r="271" spans="1:9" ht="11.25" x14ac:dyDescent="0.25">
      <c r="A271" s="400" t="s">
        <v>453</v>
      </c>
      <c r="B271" s="415" t="s">
        <v>453</v>
      </c>
      <c r="C271" s="415"/>
      <c r="D271" s="402" t="s">
        <v>462</v>
      </c>
      <c r="E271" s="403" t="s">
        <v>463</v>
      </c>
      <c r="F271" s="404">
        <v>983</v>
      </c>
      <c r="G271" s="416">
        <v>0</v>
      </c>
      <c r="H271" s="416"/>
      <c r="I271" s="404">
        <v>983</v>
      </c>
    </row>
    <row r="272" spans="1:9" ht="11.25" x14ac:dyDescent="0.25">
      <c r="A272" s="400" t="s">
        <v>453</v>
      </c>
      <c r="B272" s="415" t="s">
        <v>453</v>
      </c>
      <c r="C272" s="415"/>
      <c r="D272" s="402" t="s">
        <v>581</v>
      </c>
      <c r="E272" s="403" t="s">
        <v>463</v>
      </c>
      <c r="F272" s="404">
        <v>6003.79</v>
      </c>
      <c r="G272" s="416">
        <v>1572.08</v>
      </c>
      <c r="H272" s="416"/>
      <c r="I272" s="404">
        <v>7575.87</v>
      </c>
    </row>
    <row r="273" spans="1:11" ht="11.25" x14ac:dyDescent="0.25">
      <c r="A273" s="400" t="s">
        <v>453</v>
      </c>
      <c r="B273" s="415" t="s">
        <v>453</v>
      </c>
      <c r="C273" s="415"/>
      <c r="D273" s="402" t="s">
        <v>582</v>
      </c>
      <c r="E273" s="403" t="s">
        <v>463</v>
      </c>
      <c r="F273" s="404">
        <v>699.86</v>
      </c>
      <c r="G273" s="416">
        <v>183.26</v>
      </c>
      <c r="H273" s="416"/>
      <c r="I273" s="404">
        <v>883.12</v>
      </c>
    </row>
    <row r="274" spans="1:11" ht="11.25" x14ac:dyDescent="0.25">
      <c r="A274" s="400" t="s">
        <v>453</v>
      </c>
      <c r="B274" s="415" t="s">
        <v>453</v>
      </c>
      <c r="C274" s="415"/>
      <c r="D274" s="402" t="s">
        <v>502</v>
      </c>
      <c r="E274" s="403" t="s">
        <v>503</v>
      </c>
      <c r="F274" s="404">
        <v>140</v>
      </c>
      <c r="G274" s="416">
        <v>0</v>
      </c>
      <c r="H274" s="416"/>
      <c r="I274" s="404">
        <v>140</v>
      </c>
      <c r="K274" s="408"/>
    </row>
    <row r="275" spans="1:11" ht="11.25" x14ac:dyDescent="0.25">
      <c r="A275" s="400" t="s">
        <v>453</v>
      </c>
      <c r="B275" s="415" t="s">
        <v>453</v>
      </c>
      <c r="C275" s="415"/>
      <c r="D275" s="402" t="s">
        <v>583</v>
      </c>
      <c r="E275" s="403" t="s">
        <v>503</v>
      </c>
      <c r="F275" s="404">
        <v>855.69</v>
      </c>
      <c r="G275" s="416">
        <v>224.06</v>
      </c>
      <c r="H275" s="416"/>
      <c r="I275" s="404">
        <v>1079.75</v>
      </c>
      <c r="K275" s="408"/>
    </row>
    <row r="276" spans="1:11" ht="11.25" x14ac:dyDescent="0.25">
      <c r="A276" s="400" t="s">
        <v>453</v>
      </c>
      <c r="B276" s="415" t="s">
        <v>453</v>
      </c>
      <c r="C276" s="415"/>
      <c r="D276" s="402" t="s">
        <v>584</v>
      </c>
      <c r="E276" s="403" t="s">
        <v>503</v>
      </c>
      <c r="F276" s="404">
        <v>99.74</v>
      </c>
      <c r="G276" s="416">
        <v>26.13</v>
      </c>
      <c r="H276" s="416"/>
      <c r="I276" s="404">
        <v>125.87</v>
      </c>
      <c r="K276" s="408"/>
    </row>
    <row r="277" spans="1:11" ht="11.25" x14ac:dyDescent="0.25">
      <c r="A277" s="400" t="s">
        <v>453</v>
      </c>
      <c r="B277" s="415" t="s">
        <v>453</v>
      </c>
      <c r="C277" s="415"/>
      <c r="D277" s="402" t="s">
        <v>464</v>
      </c>
      <c r="E277" s="403" t="s">
        <v>465</v>
      </c>
      <c r="F277" s="404">
        <v>5720</v>
      </c>
      <c r="G277" s="416">
        <v>0</v>
      </c>
      <c r="H277" s="416"/>
      <c r="I277" s="404">
        <v>5720</v>
      </c>
    </row>
    <row r="278" spans="1:11" ht="11.25" x14ac:dyDescent="0.25">
      <c r="A278" s="400" t="s">
        <v>453</v>
      </c>
      <c r="B278" s="415" t="s">
        <v>453</v>
      </c>
      <c r="C278" s="415"/>
      <c r="D278" s="402" t="s">
        <v>466</v>
      </c>
      <c r="E278" s="403" t="s">
        <v>467</v>
      </c>
      <c r="F278" s="404">
        <v>2000</v>
      </c>
      <c r="G278" s="416">
        <v>0</v>
      </c>
      <c r="H278" s="416"/>
      <c r="I278" s="404">
        <v>2000</v>
      </c>
    </row>
    <row r="279" spans="1:11" ht="11.25" x14ac:dyDescent="0.25">
      <c r="A279" s="400"/>
      <c r="B279" s="407"/>
      <c r="C279" s="401"/>
      <c r="D279" s="402">
        <v>4217</v>
      </c>
      <c r="E279" s="403" t="s">
        <v>467</v>
      </c>
      <c r="F279" s="405">
        <v>0</v>
      </c>
      <c r="G279" s="413">
        <v>5781.5</v>
      </c>
      <c r="H279" s="414"/>
      <c r="I279" s="405">
        <v>5781.5</v>
      </c>
    </row>
    <row r="280" spans="1:11" ht="11.25" x14ac:dyDescent="0.25">
      <c r="A280" s="400"/>
      <c r="B280" s="407"/>
      <c r="C280" s="401"/>
      <c r="D280" s="402">
        <v>4219</v>
      </c>
      <c r="E280" s="403" t="s">
        <v>467</v>
      </c>
      <c r="F280" s="405">
        <v>0</v>
      </c>
      <c r="G280" s="413">
        <v>673.95</v>
      </c>
      <c r="H280" s="414"/>
      <c r="I280" s="405">
        <v>673.95</v>
      </c>
    </row>
    <row r="281" spans="1:11" ht="11.25" x14ac:dyDescent="0.25">
      <c r="A281" s="400" t="s">
        <v>453</v>
      </c>
      <c r="B281" s="415" t="s">
        <v>453</v>
      </c>
      <c r="C281" s="415"/>
      <c r="D281" s="402" t="s">
        <v>585</v>
      </c>
      <c r="E281" s="403" t="s">
        <v>559</v>
      </c>
      <c r="F281" s="404">
        <v>272495.21999999997</v>
      </c>
      <c r="G281" s="416">
        <v>108205.37</v>
      </c>
      <c r="H281" s="416"/>
      <c r="I281" s="404">
        <v>380700.59</v>
      </c>
    </row>
    <row r="282" spans="1:11" ht="11.25" x14ac:dyDescent="0.25">
      <c r="A282" s="400" t="s">
        <v>453</v>
      </c>
      <c r="B282" s="415" t="s">
        <v>453</v>
      </c>
      <c r="C282" s="415"/>
      <c r="D282" s="402" t="s">
        <v>586</v>
      </c>
      <c r="E282" s="403" t="s">
        <v>559</v>
      </c>
      <c r="F282" s="404">
        <v>31764.74</v>
      </c>
      <c r="G282" s="416">
        <v>13007.02</v>
      </c>
      <c r="H282" s="416"/>
      <c r="I282" s="404">
        <v>44771.76</v>
      </c>
    </row>
    <row r="283" spans="1:11" ht="11.25" x14ac:dyDescent="0.25">
      <c r="A283" s="400" t="s">
        <v>453</v>
      </c>
      <c r="B283" s="415" t="s">
        <v>453</v>
      </c>
      <c r="C283" s="415"/>
      <c r="D283" s="402" t="s">
        <v>460</v>
      </c>
      <c r="E283" s="403" t="s">
        <v>461</v>
      </c>
      <c r="F283" s="404">
        <v>34280</v>
      </c>
      <c r="G283" s="416">
        <v>0</v>
      </c>
      <c r="H283" s="416"/>
      <c r="I283" s="404">
        <v>34280</v>
      </c>
    </row>
    <row r="284" spans="1:11" ht="22.5" x14ac:dyDescent="0.25">
      <c r="A284" s="400" t="s">
        <v>453</v>
      </c>
      <c r="B284" s="415" t="s">
        <v>453</v>
      </c>
      <c r="C284" s="415"/>
      <c r="D284" s="402" t="s">
        <v>528</v>
      </c>
      <c r="E284" s="403" t="s">
        <v>529</v>
      </c>
      <c r="F284" s="404">
        <v>202124</v>
      </c>
      <c r="G284" s="416">
        <v>0</v>
      </c>
      <c r="H284" s="416"/>
      <c r="I284" s="404">
        <v>202124</v>
      </c>
    </row>
    <row r="285" spans="1:11" ht="11.25" x14ac:dyDescent="0.25">
      <c r="A285" s="392" t="s">
        <v>181</v>
      </c>
      <c r="B285" s="422" t="s">
        <v>453</v>
      </c>
      <c r="C285" s="422"/>
      <c r="D285" s="393" t="s">
        <v>453</v>
      </c>
      <c r="E285" s="394" t="s">
        <v>29</v>
      </c>
      <c r="F285" s="395">
        <v>358000</v>
      </c>
      <c r="G285" s="423">
        <v>25000</v>
      </c>
      <c r="H285" s="423"/>
      <c r="I285" s="395">
        <v>383000</v>
      </c>
    </row>
    <row r="286" spans="1:11" ht="11.25" x14ac:dyDescent="0.25">
      <c r="A286" s="396" t="s">
        <v>453</v>
      </c>
      <c r="B286" s="417" t="s">
        <v>182</v>
      </c>
      <c r="C286" s="417"/>
      <c r="D286" s="397" t="s">
        <v>453</v>
      </c>
      <c r="E286" s="398" t="s">
        <v>587</v>
      </c>
      <c r="F286" s="399">
        <v>0</v>
      </c>
      <c r="G286" s="418">
        <v>25000</v>
      </c>
      <c r="H286" s="418"/>
      <c r="I286" s="399">
        <v>25000</v>
      </c>
    </row>
    <row r="287" spans="1:11" ht="45" x14ac:dyDescent="0.25">
      <c r="A287" s="400" t="s">
        <v>453</v>
      </c>
      <c r="B287" s="415" t="s">
        <v>453</v>
      </c>
      <c r="C287" s="415"/>
      <c r="D287" s="402" t="s">
        <v>183</v>
      </c>
      <c r="E287" s="403" t="s">
        <v>588</v>
      </c>
      <c r="F287" s="404">
        <v>0</v>
      </c>
      <c r="G287" s="416">
        <v>25000</v>
      </c>
      <c r="H287" s="416"/>
      <c r="I287" s="404">
        <v>25000</v>
      </c>
    </row>
    <row r="288" spans="1:11" ht="11.25" x14ac:dyDescent="0.25">
      <c r="A288" s="396" t="s">
        <v>453</v>
      </c>
      <c r="B288" s="417" t="s">
        <v>589</v>
      </c>
      <c r="C288" s="417"/>
      <c r="D288" s="397" t="s">
        <v>453</v>
      </c>
      <c r="E288" s="398" t="s">
        <v>590</v>
      </c>
      <c r="F288" s="399">
        <v>5500</v>
      </c>
      <c r="G288" s="418">
        <v>0</v>
      </c>
      <c r="H288" s="418"/>
      <c r="I288" s="399">
        <v>5500</v>
      </c>
    </row>
    <row r="289" spans="1:9" ht="11.25" x14ac:dyDescent="0.25">
      <c r="A289" s="400" t="s">
        <v>453</v>
      </c>
      <c r="B289" s="415" t="s">
        <v>453</v>
      </c>
      <c r="C289" s="415"/>
      <c r="D289" s="402" t="s">
        <v>464</v>
      </c>
      <c r="E289" s="403" t="s">
        <v>465</v>
      </c>
      <c r="F289" s="404">
        <v>2240</v>
      </c>
      <c r="G289" s="416">
        <v>0</v>
      </c>
      <c r="H289" s="416"/>
      <c r="I289" s="404">
        <v>2240</v>
      </c>
    </row>
    <row r="290" spans="1:9" ht="11.25" x14ac:dyDescent="0.25">
      <c r="A290" s="400" t="s">
        <v>453</v>
      </c>
      <c r="B290" s="415" t="s">
        <v>453</v>
      </c>
      <c r="C290" s="415"/>
      <c r="D290" s="402" t="s">
        <v>466</v>
      </c>
      <c r="E290" s="403" t="s">
        <v>467</v>
      </c>
      <c r="F290" s="404">
        <v>1000</v>
      </c>
      <c r="G290" s="416">
        <v>0</v>
      </c>
      <c r="H290" s="416"/>
      <c r="I290" s="404">
        <v>1000</v>
      </c>
    </row>
    <row r="291" spans="1:9" ht="11.25" x14ac:dyDescent="0.25">
      <c r="A291" s="400" t="s">
        <v>453</v>
      </c>
      <c r="B291" s="415" t="s">
        <v>453</v>
      </c>
      <c r="C291" s="415"/>
      <c r="D291" s="402" t="s">
        <v>460</v>
      </c>
      <c r="E291" s="403" t="s">
        <v>461</v>
      </c>
      <c r="F291" s="404">
        <v>2260</v>
      </c>
      <c r="G291" s="416">
        <v>0</v>
      </c>
      <c r="H291" s="416"/>
      <c r="I291" s="404">
        <v>2260</v>
      </c>
    </row>
    <row r="292" spans="1:9" ht="11.25" x14ac:dyDescent="0.25">
      <c r="A292" s="396" t="s">
        <v>453</v>
      </c>
      <c r="B292" s="417" t="s">
        <v>591</v>
      </c>
      <c r="C292" s="417"/>
      <c r="D292" s="397" t="s">
        <v>453</v>
      </c>
      <c r="E292" s="398" t="s">
        <v>30</v>
      </c>
      <c r="F292" s="399">
        <v>340500</v>
      </c>
      <c r="G292" s="418">
        <v>0</v>
      </c>
      <c r="H292" s="418"/>
      <c r="I292" s="399">
        <v>340500</v>
      </c>
    </row>
    <row r="293" spans="1:9" ht="56.25" x14ac:dyDescent="0.25">
      <c r="A293" s="400" t="s">
        <v>453</v>
      </c>
      <c r="B293" s="415" t="s">
        <v>453</v>
      </c>
      <c r="C293" s="415"/>
      <c r="D293" s="402" t="s">
        <v>404</v>
      </c>
      <c r="E293" s="403" t="s">
        <v>543</v>
      </c>
      <c r="F293" s="404">
        <v>40000</v>
      </c>
      <c r="G293" s="416">
        <v>0</v>
      </c>
      <c r="H293" s="416"/>
      <c r="I293" s="404">
        <v>40000</v>
      </c>
    </row>
    <row r="294" spans="1:9" ht="33.75" x14ac:dyDescent="0.25">
      <c r="A294" s="400" t="s">
        <v>453</v>
      </c>
      <c r="B294" s="415" t="s">
        <v>453</v>
      </c>
      <c r="C294" s="415"/>
      <c r="D294" s="402" t="s">
        <v>592</v>
      </c>
      <c r="E294" s="403" t="s">
        <v>593</v>
      </c>
      <c r="F294" s="404">
        <v>25000</v>
      </c>
      <c r="G294" s="416">
        <v>0</v>
      </c>
      <c r="H294" s="416"/>
      <c r="I294" s="404">
        <v>25000</v>
      </c>
    </row>
    <row r="295" spans="1:9" ht="11.25" x14ac:dyDescent="0.25">
      <c r="A295" s="400" t="s">
        <v>453</v>
      </c>
      <c r="B295" s="415" t="s">
        <v>453</v>
      </c>
      <c r="C295" s="415"/>
      <c r="D295" s="402" t="s">
        <v>462</v>
      </c>
      <c r="E295" s="403" t="s">
        <v>463</v>
      </c>
      <c r="F295" s="404">
        <v>3200</v>
      </c>
      <c r="G295" s="416">
        <v>0</v>
      </c>
      <c r="H295" s="416"/>
      <c r="I295" s="404">
        <v>3200</v>
      </c>
    </row>
    <row r="296" spans="1:9" ht="11.25" x14ac:dyDescent="0.25">
      <c r="A296" s="400" t="s">
        <v>453</v>
      </c>
      <c r="B296" s="415" t="s">
        <v>453</v>
      </c>
      <c r="C296" s="415"/>
      <c r="D296" s="402" t="s">
        <v>502</v>
      </c>
      <c r="E296" s="403" t="s">
        <v>503</v>
      </c>
      <c r="F296" s="404">
        <v>300</v>
      </c>
      <c r="G296" s="416">
        <v>0</v>
      </c>
      <c r="H296" s="416"/>
      <c r="I296" s="404">
        <v>300</v>
      </c>
    </row>
    <row r="297" spans="1:9" ht="11.25" x14ac:dyDescent="0.25">
      <c r="A297" s="400" t="s">
        <v>453</v>
      </c>
      <c r="B297" s="415" t="s">
        <v>453</v>
      </c>
      <c r="C297" s="415"/>
      <c r="D297" s="402" t="s">
        <v>464</v>
      </c>
      <c r="E297" s="403" t="s">
        <v>465</v>
      </c>
      <c r="F297" s="404">
        <v>134620</v>
      </c>
      <c r="G297" s="416">
        <v>0</v>
      </c>
      <c r="H297" s="416"/>
      <c r="I297" s="404">
        <v>134620</v>
      </c>
    </row>
    <row r="298" spans="1:9" ht="11.25" x14ac:dyDescent="0.25">
      <c r="A298" s="400" t="s">
        <v>453</v>
      </c>
      <c r="B298" s="415" t="s">
        <v>453</v>
      </c>
      <c r="C298" s="415"/>
      <c r="D298" s="402" t="s">
        <v>466</v>
      </c>
      <c r="E298" s="403" t="s">
        <v>467</v>
      </c>
      <c r="F298" s="404">
        <v>26450</v>
      </c>
      <c r="G298" s="416">
        <v>0</v>
      </c>
      <c r="H298" s="416"/>
      <c r="I298" s="404">
        <v>26450</v>
      </c>
    </row>
    <row r="299" spans="1:9" ht="11.25" x14ac:dyDescent="0.25">
      <c r="A299" s="400" t="s">
        <v>453</v>
      </c>
      <c r="B299" s="415" t="s">
        <v>453</v>
      </c>
      <c r="C299" s="415"/>
      <c r="D299" s="402" t="s">
        <v>468</v>
      </c>
      <c r="E299" s="403" t="s">
        <v>469</v>
      </c>
      <c r="F299" s="404">
        <v>6000</v>
      </c>
      <c r="G299" s="416">
        <v>0</v>
      </c>
      <c r="H299" s="416"/>
      <c r="I299" s="404">
        <v>6000</v>
      </c>
    </row>
    <row r="300" spans="1:9" ht="11.25" x14ac:dyDescent="0.25">
      <c r="A300" s="400" t="s">
        <v>453</v>
      </c>
      <c r="B300" s="415" t="s">
        <v>453</v>
      </c>
      <c r="C300" s="415"/>
      <c r="D300" s="402" t="s">
        <v>472</v>
      </c>
      <c r="E300" s="403" t="s">
        <v>473</v>
      </c>
      <c r="F300" s="404">
        <v>2000</v>
      </c>
      <c r="G300" s="416">
        <v>0</v>
      </c>
      <c r="H300" s="416"/>
      <c r="I300" s="404">
        <v>2000</v>
      </c>
    </row>
    <row r="301" spans="1:9" ht="11.25" x14ac:dyDescent="0.25">
      <c r="A301" s="400" t="s">
        <v>453</v>
      </c>
      <c r="B301" s="415" t="s">
        <v>453</v>
      </c>
      <c r="C301" s="415"/>
      <c r="D301" s="402" t="s">
        <v>460</v>
      </c>
      <c r="E301" s="403" t="s">
        <v>461</v>
      </c>
      <c r="F301" s="404">
        <v>99148</v>
      </c>
      <c r="G301" s="416">
        <v>0</v>
      </c>
      <c r="H301" s="416"/>
      <c r="I301" s="404">
        <v>99148</v>
      </c>
    </row>
    <row r="302" spans="1:9" ht="11.25" x14ac:dyDescent="0.25">
      <c r="A302" s="400" t="s">
        <v>453</v>
      </c>
      <c r="B302" s="415" t="s">
        <v>453</v>
      </c>
      <c r="C302" s="415"/>
      <c r="D302" s="402" t="s">
        <v>510</v>
      </c>
      <c r="E302" s="403" t="s">
        <v>511</v>
      </c>
      <c r="F302" s="404">
        <v>2000</v>
      </c>
      <c r="G302" s="416">
        <v>0</v>
      </c>
      <c r="H302" s="416"/>
      <c r="I302" s="404">
        <v>2000</v>
      </c>
    </row>
    <row r="303" spans="1:9" ht="11.25" x14ac:dyDescent="0.25">
      <c r="A303" s="400" t="s">
        <v>453</v>
      </c>
      <c r="B303" s="415" t="s">
        <v>453</v>
      </c>
      <c r="C303" s="415"/>
      <c r="D303" s="402" t="s">
        <v>526</v>
      </c>
      <c r="E303" s="403" t="s">
        <v>527</v>
      </c>
      <c r="F303" s="404">
        <v>380</v>
      </c>
      <c r="G303" s="416">
        <v>0</v>
      </c>
      <c r="H303" s="416"/>
      <c r="I303" s="404">
        <v>380</v>
      </c>
    </row>
    <row r="304" spans="1:9" ht="11.25" x14ac:dyDescent="0.25">
      <c r="A304" s="400" t="s">
        <v>453</v>
      </c>
      <c r="B304" s="415" t="s">
        <v>453</v>
      </c>
      <c r="C304" s="415"/>
      <c r="D304" s="402" t="s">
        <v>474</v>
      </c>
      <c r="E304" s="403" t="s">
        <v>475</v>
      </c>
      <c r="F304" s="404">
        <v>1402</v>
      </c>
      <c r="G304" s="416">
        <v>0</v>
      </c>
      <c r="H304" s="416"/>
      <c r="I304" s="404">
        <v>1402</v>
      </c>
    </row>
    <row r="305" spans="1:9" ht="11.25" x14ac:dyDescent="0.25">
      <c r="A305" s="396" t="s">
        <v>453</v>
      </c>
      <c r="B305" s="417" t="s">
        <v>594</v>
      </c>
      <c r="C305" s="417"/>
      <c r="D305" s="397" t="s">
        <v>453</v>
      </c>
      <c r="E305" s="398" t="s">
        <v>58</v>
      </c>
      <c r="F305" s="399">
        <v>12000</v>
      </c>
      <c r="G305" s="418">
        <v>0</v>
      </c>
      <c r="H305" s="418"/>
      <c r="I305" s="399">
        <v>12000</v>
      </c>
    </row>
    <row r="306" spans="1:9" ht="56.25" x14ac:dyDescent="0.25">
      <c r="A306" s="400" t="s">
        <v>453</v>
      </c>
      <c r="B306" s="415" t="s">
        <v>453</v>
      </c>
      <c r="C306" s="415"/>
      <c r="D306" s="402" t="s">
        <v>404</v>
      </c>
      <c r="E306" s="403" t="s">
        <v>543</v>
      </c>
      <c r="F306" s="404">
        <v>10000</v>
      </c>
      <c r="G306" s="416">
        <v>0</v>
      </c>
      <c r="H306" s="416"/>
      <c r="I306" s="404">
        <v>10000</v>
      </c>
    </row>
    <row r="307" spans="1:9" ht="11.25" x14ac:dyDescent="0.25">
      <c r="A307" s="400" t="s">
        <v>453</v>
      </c>
      <c r="B307" s="415" t="s">
        <v>453</v>
      </c>
      <c r="C307" s="415"/>
      <c r="D307" s="402" t="s">
        <v>466</v>
      </c>
      <c r="E307" s="403" t="s">
        <v>467</v>
      </c>
      <c r="F307" s="404">
        <v>1050</v>
      </c>
      <c r="G307" s="416">
        <v>0</v>
      </c>
      <c r="H307" s="416"/>
      <c r="I307" s="404">
        <v>1050</v>
      </c>
    </row>
    <row r="308" spans="1:9" ht="11.25" x14ac:dyDescent="0.25">
      <c r="A308" s="400" t="s">
        <v>453</v>
      </c>
      <c r="B308" s="415" t="s">
        <v>453</v>
      </c>
      <c r="C308" s="415"/>
      <c r="D308" s="402" t="s">
        <v>460</v>
      </c>
      <c r="E308" s="403" t="s">
        <v>461</v>
      </c>
      <c r="F308" s="404">
        <v>950</v>
      </c>
      <c r="G308" s="416">
        <v>0</v>
      </c>
      <c r="H308" s="416"/>
      <c r="I308" s="404">
        <v>950</v>
      </c>
    </row>
    <row r="309" spans="1:9" ht="11.25" x14ac:dyDescent="0.25">
      <c r="A309" s="392" t="s">
        <v>377</v>
      </c>
      <c r="B309" s="422" t="s">
        <v>453</v>
      </c>
      <c r="C309" s="422"/>
      <c r="D309" s="393" t="s">
        <v>453</v>
      </c>
      <c r="E309" s="394" t="s">
        <v>41</v>
      </c>
      <c r="F309" s="395">
        <v>4676001.68</v>
      </c>
      <c r="G309" s="423">
        <v>161442.32</v>
      </c>
      <c r="H309" s="423"/>
      <c r="I309" s="395">
        <v>4837444</v>
      </c>
    </row>
    <row r="310" spans="1:9" ht="11.25" x14ac:dyDescent="0.25">
      <c r="A310" s="396" t="s">
        <v>453</v>
      </c>
      <c r="B310" s="417" t="s">
        <v>595</v>
      </c>
      <c r="C310" s="417"/>
      <c r="D310" s="397" t="s">
        <v>453</v>
      </c>
      <c r="E310" s="398" t="s">
        <v>596</v>
      </c>
      <c r="F310" s="399">
        <v>620200</v>
      </c>
      <c r="G310" s="418">
        <v>0</v>
      </c>
      <c r="H310" s="418"/>
      <c r="I310" s="399">
        <v>620200</v>
      </c>
    </row>
    <row r="311" spans="1:9" ht="33.75" x14ac:dyDescent="0.25">
      <c r="A311" s="400" t="s">
        <v>453</v>
      </c>
      <c r="B311" s="415" t="s">
        <v>453</v>
      </c>
      <c r="C311" s="415"/>
      <c r="D311" s="402" t="s">
        <v>560</v>
      </c>
      <c r="E311" s="403" t="s">
        <v>561</v>
      </c>
      <c r="F311" s="404">
        <v>620200</v>
      </c>
      <c r="G311" s="416">
        <v>0</v>
      </c>
      <c r="H311" s="416"/>
      <c r="I311" s="404">
        <v>620200</v>
      </c>
    </row>
    <row r="312" spans="1:9" ht="11.25" x14ac:dyDescent="0.25">
      <c r="A312" s="396" t="s">
        <v>453</v>
      </c>
      <c r="B312" s="417" t="s">
        <v>379</v>
      </c>
      <c r="C312" s="417"/>
      <c r="D312" s="397" t="s">
        <v>453</v>
      </c>
      <c r="E312" s="398" t="s">
        <v>380</v>
      </c>
      <c r="F312" s="399">
        <v>672450</v>
      </c>
      <c r="G312" s="418">
        <v>0</v>
      </c>
      <c r="H312" s="418"/>
      <c r="I312" s="399">
        <v>672450</v>
      </c>
    </row>
    <row r="313" spans="1:9" ht="11.25" x14ac:dyDescent="0.25">
      <c r="A313" s="400" t="s">
        <v>453</v>
      </c>
      <c r="B313" s="415" t="s">
        <v>453</v>
      </c>
      <c r="C313" s="415"/>
      <c r="D313" s="402" t="s">
        <v>514</v>
      </c>
      <c r="E313" s="403" t="s">
        <v>515</v>
      </c>
      <c r="F313" s="404">
        <v>2000</v>
      </c>
      <c r="G313" s="416">
        <v>0</v>
      </c>
      <c r="H313" s="416"/>
      <c r="I313" s="404">
        <v>2000</v>
      </c>
    </row>
    <row r="314" spans="1:9" ht="11.25" x14ac:dyDescent="0.25">
      <c r="A314" s="400" t="s">
        <v>453</v>
      </c>
      <c r="B314" s="415" t="s">
        <v>453</v>
      </c>
      <c r="C314" s="415"/>
      <c r="D314" s="402" t="s">
        <v>500</v>
      </c>
      <c r="E314" s="403" t="s">
        <v>501</v>
      </c>
      <c r="F314" s="404">
        <v>198600.8</v>
      </c>
      <c r="G314" s="416">
        <v>0</v>
      </c>
      <c r="H314" s="416"/>
      <c r="I314" s="404">
        <v>198600.8</v>
      </c>
    </row>
    <row r="315" spans="1:9" ht="11.25" x14ac:dyDescent="0.25">
      <c r="A315" s="400" t="s">
        <v>453</v>
      </c>
      <c r="B315" s="415" t="s">
        <v>453</v>
      </c>
      <c r="C315" s="415"/>
      <c r="D315" s="402" t="s">
        <v>516</v>
      </c>
      <c r="E315" s="403" t="s">
        <v>517</v>
      </c>
      <c r="F315" s="404">
        <v>850</v>
      </c>
      <c r="G315" s="416">
        <v>0</v>
      </c>
      <c r="H315" s="416"/>
      <c r="I315" s="404">
        <v>850</v>
      </c>
    </row>
    <row r="316" spans="1:9" ht="11.25" x14ac:dyDescent="0.25">
      <c r="A316" s="400" t="s">
        <v>453</v>
      </c>
      <c r="B316" s="415" t="s">
        <v>453</v>
      </c>
      <c r="C316" s="415"/>
      <c r="D316" s="402" t="s">
        <v>462</v>
      </c>
      <c r="E316" s="403" t="s">
        <v>463</v>
      </c>
      <c r="F316" s="404">
        <v>34119.1</v>
      </c>
      <c r="G316" s="416">
        <v>0</v>
      </c>
      <c r="H316" s="416"/>
      <c r="I316" s="404">
        <v>34119.1</v>
      </c>
    </row>
    <row r="317" spans="1:9" ht="11.25" x14ac:dyDescent="0.25">
      <c r="A317" s="400" t="s">
        <v>453</v>
      </c>
      <c r="B317" s="415" t="s">
        <v>453</v>
      </c>
      <c r="C317" s="415"/>
      <c r="D317" s="402" t="s">
        <v>502</v>
      </c>
      <c r="E317" s="403" t="s">
        <v>503</v>
      </c>
      <c r="F317" s="404">
        <v>4749.1000000000004</v>
      </c>
      <c r="G317" s="416">
        <v>0</v>
      </c>
      <c r="H317" s="416"/>
      <c r="I317" s="404">
        <v>4749.1000000000004</v>
      </c>
    </row>
    <row r="318" spans="1:9" ht="11.25" x14ac:dyDescent="0.25">
      <c r="A318" s="400" t="s">
        <v>453</v>
      </c>
      <c r="B318" s="415" t="s">
        <v>453</v>
      </c>
      <c r="C318" s="415"/>
      <c r="D318" s="402" t="s">
        <v>466</v>
      </c>
      <c r="E318" s="403" t="s">
        <v>467</v>
      </c>
      <c r="F318" s="404">
        <v>49838</v>
      </c>
      <c r="G318" s="416">
        <v>0</v>
      </c>
      <c r="H318" s="416"/>
      <c r="I318" s="404">
        <v>49838</v>
      </c>
    </row>
    <row r="319" spans="1:9" ht="11.25" x14ac:dyDescent="0.25">
      <c r="A319" s="400" t="s">
        <v>453</v>
      </c>
      <c r="B319" s="415" t="s">
        <v>453</v>
      </c>
      <c r="C319" s="415"/>
      <c r="D319" s="402" t="s">
        <v>468</v>
      </c>
      <c r="E319" s="403" t="s">
        <v>469</v>
      </c>
      <c r="F319" s="404">
        <v>50000</v>
      </c>
      <c r="G319" s="416">
        <v>0</v>
      </c>
      <c r="H319" s="416"/>
      <c r="I319" s="404">
        <v>50000</v>
      </c>
    </row>
    <row r="320" spans="1:9" ht="11.25" x14ac:dyDescent="0.25">
      <c r="A320" s="400" t="s">
        <v>453</v>
      </c>
      <c r="B320" s="415" t="s">
        <v>453</v>
      </c>
      <c r="C320" s="415"/>
      <c r="D320" s="402" t="s">
        <v>460</v>
      </c>
      <c r="E320" s="403" t="s">
        <v>461</v>
      </c>
      <c r="F320" s="404">
        <v>322000</v>
      </c>
      <c r="G320" s="416">
        <v>0</v>
      </c>
      <c r="H320" s="416"/>
      <c r="I320" s="404">
        <v>322000</v>
      </c>
    </row>
    <row r="321" spans="1:9" ht="11.25" x14ac:dyDescent="0.25">
      <c r="A321" s="400" t="s">
        <v>453</v>
      </c>
      <c r="B321" s="415" t="s">
        <v>453</v>
      </c>
      <c r="C321" s="415"/>
      <c r="D321" s="402" t="s">
        <v>510</v>
      </c>
      <c r="E321" s="403" t="s">
        <v>511</v>
      </c>
      <c r="F321" s="404">
        <v>2000</v>
      </c>
      <c r="G321" s="416">
        <v>0</v>
      </c>
      <c r="H321" s="416"/>
      <c r="I321" s="404">
        <v>2000</v>
      </c>
    </row>
    <row r="322" spans="1:9" ht="11.25" x14ac:dyDescent="0.25">
      <c r="A322" s="400" t="s">
        <v>453</v>
      </c>
      <c r="B322" s="415" t="s">
        <v>453</v>
      </c>
      <c r="C322" s="415"/>
      <c r="D322" s="402" t="s">
        <v>526</v>
      </c>
      <c r="E322" s="403" t="s">
        <v>527</v>
      </c>
      <c r="F322" s="404">
        <v>2000</v>
      </c>
      <c r="G322" s="416">
        <v>0</v>
      </c>
      <c r="H322" s="416"/>
      <c r="I322" s="404">
        <v>2000</v>
      </c>
    </row>
    <row r="323" spans="1:9" ht="22.5" x14ac:dyDescent="0.25">
      <c r="A323" s="400" t="s">
        <v>453</v>
      </c>
      <c r="B323" s="415" t="s">
        <v>453</v>
      </c>
      <c r="C323" s="415"/>
      <c r="D323" s="402" t="s">
        <v>528</v>
      </c>
      <c r="E323" s="403" t="s">
        <v>529</v>
      </c>
      <c r="F323" s="404">
        <v>4743</v>
      </c>
      <c r="G323" s="416">
        <v>0</v>
      </c>
      <c r="H323" s="416"/>
      <c r="I323" s="404">
        <v>4743</v>
      </c>
    </row>
    <row r="324" spans="1:9" ht="11.25" x14ac:dyDescent="0.25">
      <c r="A324" s="400" t="s">
        <v>453</v>
      </c>
      <c r="B324" s="415" t="s">
        <v>453</v>
      </c>
      <c r="C324" s="415"/>
      <c r="D324" s="402" t="s">
        <v>597</v>
      </c>
      <c r="E324" s="403" t="s">
        <v>598</v>
      </c>
      <c r="F324" s="404">
        <v>1550</v>
      </c>
      <c r="G324" s="416">
        <v>0</v>
      </c>
      <c r="H324" s="416"/>
      <c r="I324" s="404">
        <v>1550</v>
      </c>
    </row>
    <row r="325" spans="1:9" ht="22.5" x14ac:dyDescent="0.25">
      <c r="A325" s="396" t="s">
        <v>453</v>
      </c>
      <c r="B325" s="417" t="s">
        <v>599</v>
      </c>
      <c r="C325" s="417"/>
      <c r="D325" s="397" t="s">
        <v>453</v>
      </c>
      <c r="E325" s="398" t="s">
        <v>600</v>
      </c>
      <c r="F325" s="399">
        <v>5000</v>
      </c>
      <c r="G325" s="418">
        <v>0</v>
      </c>
      <c r="H325" s="418"/>
      <c r="I325" s="399">
        <v>5000</v>
      </c>
    </row>
    <row r="326" spans="1:9" ht="11.25" x14ac:dyDescent="0.25">
      <c r="A326" s="400" t="s">
        <v>453</v>
      </c>
      <c r="B326" s="415" t="s">
        <v>453</v>
      </c>
      <c r="C326" s="415"/>
      <c r="D326" s="402" t="s">
        <v>466</v>
      </c>
      <c r="E326" s="403" t="s">
        <v>467</v>
      </c>
      <c r="F326" s="404">
        <v>1000</v>
      </c>
      <c r="G326" s="416">
        <v>0</v>
      </c>
      <c r="H326" s="416"/>
      <c r="I326" s="404">
        <v>1000</v>
      </c>
    </row>
    <row r="327" spans="1:9" ht="11.25" x14ac:dyDescent="0.25">
      <c r="A327" s="400" t="s">
        <v>453</v>
      </c>
      <c r="B327" s="415" t="s">
        <v>453</v>
      </c>
      <c r="C327" s="415"/>
      <c r="D327" s="402" t="s">
        <v>460</v>
      </c>
      <c r="E327" s="403" t="s">
        <v>461</v>
      </c>
      <c r="F327" s="404">
        <v>4000</v>
      </c>
      <c r="G327" s="416">
        <v>0</v>
      </c>
      <c r="H327" s="416"/>
      <c r="I327" s="404">
        <v>4000</v>
      </c>
    </row>
    <row r="328" spans="1:9" ht="45" x14ac:dyDescent="0.25">
      <c r="A328" s="396" t="s">
        <v>453</v>
      </c>
      <c r="B328" s="417" t="s">
        <v>382</v>
      </c>
      <c r="C328" s="417"/>
      <c r="D328" s="397" t="s">
        <v>453</v>
      </c>
      <c r="E328" s="398" t="s">
        <v>383</v>
      </c>
      <c r="F328" s="399">
        <v>53168</v>
      </c>
      <c r="G328" s="418">
        <v>0</v>
      </c>
      <c r="H328" s="418"/>
      <c r="I328" s="399">
        <v>53168</v>
      </c>
    </row>
    <row r="329" spans="1:9" ht="56.25" x14ac:dyDescent="0.25">
      <c r="A329" s="400" t="s">
        <v>453</v>
      </c>
      <c r="B329" s="415" t="s">
        <v>453</v>
      </c>
      <c r="C329" s="415"/>
      <c r="D329" s="402" t="s">
        <v>601</v>
      </c>
      <c r="E329" s="403" t="s">
        <v>602</v>
      </c>
      <c r="F329" s="404">
        <v>250</v>
      </c>
      <c r="G329" s="416">
        <v>0</v>
      </c>
      <c r="H329" s="416"/>
      <c r="I329" s="404">
        <v>250</v>
      </c>
    </row>
    <row r="330" spans="1:9" ht="11.25" x14ac:dyDescent="0.25">
      <c r="A330" s="400" t="s">
        <v>453</v>
      </c>
      <c r="B330" s="415" t="s">
        <v>453</v>
      </c>
      <c r="C330" s="415"/>
      <c r="D330" s="402" t="s">
        <v>603</v>
      </c>
      <c r="E330" s="403" t="s">
        <v>604</v>
      </c>
      <c r="F330" s="404">
        <v>52918</v>
      </c>
      <c r="G330" s="416">
        <v>0</v>
      </c>
      <c r="H330" s="416"/>
      <c r="I330" s="404">
        <v>52918</v>
      </c>
    </row>
    <row r="331" spans="1:9" ht="22.5" x14ac:dyDescent="0.25">
      <c r="A331" s="396" t="s">
        <v>453</v>
      </c>
      <c r="B331" s="417" t="s">
        <v>389</v>
      </c>
      <c r="C331" s="417"/>
      <c r="D331" s="397" t="s">
        <v>453</v>
      </c>
      <c r="E331" s="398" t="s">
        <v>390</v>
      </c>
      <c r="F331" s="399">
        <v>459321</v>
      </c>
      <c r="G331" s="418">
        <v>0</v>
      </c>
      <c r="H331" s="418"/>
      <c r="I331" s="399">
        <v>459321</v>
      </c>
    </row>
    <row r="332" spans="1:9" ht="11.25" x14ac:dyDescent="0.25">
      <c r="A332" s="400" t="s">
        <v>453</v>
      </c>
      <c r="B332" s="415" t="s">
        <v>453</v>
      </c>
      <c r="C332" s="415"/>
      <c r="D332" s="402" t="s">
        <v>605</v>
      </c>
      <c r="E332" s="403" t="s">
        <v>606</v>
      </c>
      <c r="F332" s="404">
        <v>459321</v>
      </c>
      <c r="G332" s="416">
        <v>0</v>
      </c>
      <c r="H332" s="416"/>
      <c r="I332" s="404">
        <v>459321</v>
      </c>
    </row>
    <row r="333" spans="1:9" ht="11.25" x14ac:dyDescent="0.25">
      <c r="A333" s="396" t="s">
        <v>453</v>
      </c>
      <c r="B333" s="417" t="s">
        <v>607</v>
      </c>
      <c r="C333" s="417"/>
      <c r="D333" s="397" t="s">
        <v>453</v>
      </c>
      <c r="E333" s="398" t="s">
        <v>608</v>
      </c>
      <c r="F333" s="399">
        <v>380000</v>
      </c>
      <c r="G333" s="418">
        <v>0</v>
      </c>
      <c r="H333" s="418"/>
      <c r="I333" s="399">
        <v>380000</v>
      </c>
    </row>
    <row r="334" spans="1:9" ht="11.25" x14ac:dyDescent="0.25">
      <c r="A334" s="400" t="s">
        <v>453</v>
      </c>
      <c r="B334" s="415" t="s">
        <v>453</v>
      </c>
      <c r="C334" s="415"/>
      <c r="D334" s="402" t="s">
        <v>605</v>
      </c>
      <c r="E334" s="403" t="s">
        <v>606</v>
      </c>
      <c r="F334" s="404">
        <v>380000</v>
      </c>
      <c r="G334" s="416">
        <v>0</v>
      </c>
      <c r="H334" s="416"/>
      <c r="I334" s="404">
        <v>380000</v>
      </c>
    </row>
    <row r="335" spans="1:9" ht="11.25" x14ac:dyDescent="0.25">
      <c r="A335" s="396" t="s">
        <v>453</v>
      </c>
      <c r="B335" s="417" t="s">
        <v>392</v>
      </c>
      <c r="C335" s="417"/>
      <c r="D335" s="397" t="s">
        <v>453</v>
      </c>
      <c r="E335" s="398" t="s">
        <v>393</v>
      </c>
      <c r="F335" s="399">
        <v>282971</v>
      </c>
      <c r="G335" s="418">
        <v>0</v>
      </c>
      <c r="H335" s="418"/>
      <c r="I335" s="399">
        <v>282971</v>
      </c>
    </row>
    <row r="336" spans="1:9" ht="56.25" x14ac:dyDescent="0.25">
      <c r="A336" s="400" t="s">
        <v>453</v>
      </c>
      <c r="B336" s="415" t="s">
        <v>453</v>
      </c>
      <c r="C336" s="415"/>
      <c r="D336" s="402" t="s">
        <v>601</v>
      </c>
      <c r="E336" s="403" t="s">
        <v>602</v>
      </c>
      <c r="F336" s="404">
        <v>700</v>
      </c>
      <c r="G336" s="416">
        <v>0</v>
      </c>
      <c r="H336" s="416"/>
      <c r="I336" s="404">
        <v>700</v>
      </c>
    </row>
    <row r="337" spans="1:9" ht="11.25" x14ac:dyDescent="0.25">
      <c r="A337" s="400" t="s">
        <v>453</v>
      </c>
      <c r="B337" s="415" t="s">
        <v>453</v>
      </c>
      <c r="C337" s="415"/>
      <c r="D337" s="402" t="s">
        <v>605</v>
      </c>
      <c r="E337" s="403" t="s">
        <v>606</v>
      </c>
      <c r="F337" s="404">
        <v>282271</v>
      </c>
      <c r="G337" s="416">
        <v>0</v>
      </c>
      <c r="H337" s="416"/>
      <c r="I337" s="404">
        <v>282271</v>
      </c>
    </row>
    <row r="338" spans="1:9" ht="11.25" x14ac:dyDescent="0.25">
      <c r="A338" s="396" t="s">
        <v>453</v>
      </c>
      <c r="B338" s="417" t="s">
        <v>396</v>
      </c>
      <c r="C338" s="417"/>
      <c r="D338" s="397" t="s">
        <v>453</v>
      </c>
      <c r="E338" s="398" t="s">
        <v>397</v>
      </c>
      <c r="F338" s="399">
        <v>1281707.68</v>
      </c>
      <c r="G338" s="418">
        <v>161442.32</v>
      </c>
      <c r="H338" s="418"/>
      <c r="I338" s="399">
        <v>1443150</v>
      </c>
    </row>
    <row r="339" spans="1:9" ht="11.25" x14ac:dyDescent="0.25">
      <c r="A339" s="400" t="s">
        <v>453</v>
      </c>
      <c r="B339" s="415" t="s">
        <v>453</v>
      </c>
      <c r="C339" s="415"/>
      <c r="D339" s="402" t="s">
        <v>514</v>
      </c>
      <c r="E339" s="403" t="s">
        <v>515</v>
      </c>
      <c r="F339" s="404">
        <v>12557</v>
      </c>
      <c r="G339" s="416">
        <v>0</v>
      </c>
      <c r="H339" s="416"/>
      <c r="I339" s="404">
        <v>12557</v>
      </c>
    </row>
    <row r="340" spans="1:9" ht="11.25" x14ac:dyDescent="0.25">
      <c r="A340" s="400" t="s">
        <v>453</v>
      </c>
      <c r="B340" s="415" t="s">
        <v>453</v>
      </c>
      <c r="C340" s="415"/>
      <c r="D340" s="402" t="s">
        <v>500</v>
      </c>
      <c r="E340" s="403" t="s">
        <v>501</v>
      </c>
      <c r="F340" s="404">
        <v>756314.98</v>
      </c>
      <c r="G340" s="416">
        <v>110845.02</v>
      </c>
      <c r="H340" s="416"/>
      <c r="I340" s="404">
        <v>867160</v>
      </c>
    </row>
    <row r="341" spans="1:9" ht="11.25" x14ac:dyDescent="0.25">
      <c r="A341" s="400" t="s">
        <v>453</v>
      </c>
      <c r="B341" s="415" t="s">
        <v>453</v>
      </c>
      <c r="C341" s="415"/>
      <c r="D341" s="402" t="s">
        <v>516</v>
      </c>
      <c r="E341" s="403" t="s">
        <v>517</v>
      </c>
      <c r="F341" s="404">
        <v>63230</v>
      </c>
      <c r="G341" s="416">
        <v>0</v>
      </c>
      <c r="H341" s="416"/>
      <c r="I341" s="404">
        <v>63230</v>
      </c>
    </row>
    <row r="342" spans="1:9" ht="11.25" x14ac:dyDescent="0.25">
      <c r="A342" s="400" t="s">
        <v>453</v>
      </c>
      <c r="B342" s="415" t="s">
        <v>453</v>
      </c>
      <c r="C342" s="415"/>
      <c r="D342" s="402" t="s">
        <v>462</v>
      </c>
      <c r="E342" s="403" t="s">
        <v>463</v>
      </c>
      <c r="F342" s="404">
        <v>155614.20000000001</v>
      </c>
      <c r="G342" s="416">
        <v>523.79999999999995</v>
      </c>
      <c r="H342" s="416"/>
      <c r="I342" s="404">
        <v>156138</v>
      </c>
    </row>
    <row r="343" spans="1:9" ht="11.25" x14ac:dyDescent="0.25">
      <c r="A343" s="400" t="s">
        <v>453</v>
      </c>
      <c r="B343" s="415" t="s">
        <v>453</v>
      </c>
      <c r="C343" s="415"/>
      <c r="D343" s="402" t="s">
        <v>502</v>
      </c>
      <c r="E343" s="403" t="s">
        <v>503</v>
      </c>
      <c r="F343" s="404">
        <v>22071.5</v>
      </c>
      <c r="G343" s="416">
        <v>73.5</v>
      </c>
      <c r="H343" s="416"/>
      <c r="I343" s="404">
        <v>22145</v>
      </c>
    </row>
    <row r="344" spans="1:9" ht="22.5" x14ac:dyDescent="0.25">
      <c r="A344" s="400" t="s">
        <v>453</v>
      </c>
      <c r="B344" s="415" t="s">
        <v>453</v>
      </c>
      <c r="C344" s="415"/>
      <c r="D344" s="402" t="s">
        <v>518</v>
      </c>
      <c r="E344" s="403" t="s">
        <v>519</v>
      </c>
      <c r="F344" s="404">
        <v>5000</v>
      </c>
      <c r="G344" s="416">
        <v>0</v>
      </c>
      <c r="H344" s="416"/>
      <c r="I344" s="404">
        <v>5000</v>
      </c>
    </row>
    <row r="345" spans="1:9" ht="11.25" x14ac:dyDescent="0.25">
      <c r="A345" s="400" t="s">
        <v>453</v>
      </c>
      <c r="B345" s="415" t="s">
        <v>453</v>
      </c>
      <c r="C345" s="415"/>
      <c r="D345" s="402" t="s">
        <v>464</v>
      </c>
      <c r="E345" s="403" t="s">
        <v>465</v>
      </c>
      <c r="F345" s="404">
        <v>5000</v>
      </c>
      <c r="G345" s="416">
        <v>0</v>
      </c>
      <c r="H345" s="416"/>
      <c r="I345" s="404">
        <v>5000</v>
      </c>
    </row>
    <row r="346" spans="1:9" ht="11.25" x14ac:dyDescent="0.25">
      <c r="A346" s="400" t="s">
        <v>453</v>
      </c>
      <c r="B346" s="415" t="s">
        <v>453</v>
      </c>
      <c r="C346" s="415"/>
      <c r="D346" s="402" t="s">
        <v>466</v>
      </c>
      <c r="E346" s="403" t="s">
        <v>467</v>
      </c>
      <c r="F346" s="404">
        <v>77000</v>
      </c>
      <c r="G346" s="416">
        <v>0</v>
      </c>
      <c r="H346" s="416"/>
      <c r="I346" s="404">
        <v>77000</v>
      </c>
    </row>
    <row r="347" spans="1:9" ht="11.25" x14ac:dyDescent="0.25">
      <c r="A347" s="400" t="s">
        <v>453</v>
      </c>
      <c r="B347" s="415" t="s">
        <v>453</v>
      </c>
      <c r="C347" s="415"/>
      <c r="D347" s="402" t="s">
        <v>468</v>
      </c>
      <c r="E347" s="403" t="s">
        <v>469</v>
      </c>
      <c r="F347" s="404">
        <v>38000</v>
      </c>
      <c r="G347" s="416">
        <v>0</v>
      </c>
      <c r="H347" s="416"/>
      <c r="I347" s="404">
        <v>38000</v>
      </c>
    </row>
    <row r="348" spans="1:9" ht="11.25" x14ac:dyDescent="0.25">
      <c r="A348" s="400" t="s">
        <v>453</v>
      </c>
      <c r="B348" s="415" t="s">
        <v>453</v>
      </c>
      <c r="C348" s="415"/>
      <c r="D348" s="402" t="s">
        <v>472</v>
      </c>
      <c r="E348" s="403" t="s">
        <v>473</v>
      </c>
      <c r="F348" s="404">
        <v>1500</v>
      </c>
      <c r="G348" s="416">
        <v>0</v>
      </c>
      <c r="H348" s="416"/>
      <c r="I348" s="404">
        <v>1500</v>
      </c>
    </row>
    <row r="349" spans="1:9" ht="11.25" x14ac:dyDescent="0.25">
      <c r="A349" s="400" t="s">
        <v>453</v>
      </c>
      <c r="B349" s="415" t="s">
        <v>453</v>
      </c>
      <c r="C349" s="415"/>
      <c r="D349" s="402" t="s">
        <v>520</v>
      </c>
      <c r="E349" s="403" t="s">
        <v>521</v>
      </c>
      <c r="F349" s="404">
        <v>3000</v>
      </c>
      <c r="G349" s="416">
        <v>0</v>
      </c>
      <c r="H349" s="416"/>
      <c r="I349" s="404">
        <v>3000</v>
      </c>
    </row>
    <row r="350" spans="1:9" ht="11.25" x14ac:dyDescent="0.25">
      <c r="A350" s="400" t="s">
        <v>453</v>
      </c>
      <c r="B350" s="415" t="s">
        <v>453</v>
      </c>
      <c r="C350" s="415"/>
      <c r="D350" s="402" t="s">
        <v>460</v>
      </c>
      <c r="E350" s="403" t="s">
        <v>461</v>
      </c>
      <c r="F350" s="404">
        <v>55758</v>
      </c>
      <c r="G350" s="416">
        <v>50000</v>
      </c>
      <c r="H350" s="416"/>
      <c r="I350" s="404">
        <v>105758</v>
      </c>
    </row>
    <row r="351" spans="1:9" ht="11.25" x14ac:dyDescent="0.25">
      <c r="A351" s="400" t="s">
        <v>453</v>
      </c>
      <c r="B351" s="415" t="s">
        <v>453</v>
      </c>
      <c r="C351" s="415"/>
      <c r="D351" s="402" t="s">
        <v>510</v>
      </c>
      <c r="E351" s="403" t="s">
        <v>511</v>
      </c>
      <c r="F351" s="404">
        <v>11000</v>
      </c>
      <c r="G351" s="416">
        <v>0</v>
      </c>
      <c r="H351" s="416"/>
      <c r="I351" s="404">
        <v>11000</v>
      </c>
    </row>
    <row r="352" spans="1:9" ht="22.5" x14ac:dyDescent="0.25">
      <c r="A352" s="400" t="s">
        <v>453</v>
      </c>
      <c r="B352" s="415" t="s">
        <v>453</v>
      </c>
      <c r="C352" s="415"/>
      <c r="D352" s="402" t="s">
        <v>524</v>
      </c>
      <c r="E352" s="403" t="s">
        <v>525</v>
      </c>
      <c r="F352" s="404">
        <v>22000</v>
      </c>
      <c r="G352" s="416">
        <v>0</v>
      </c>
      <c r="H352" s="416"/>
      <c r="I352" s="404">
        <v>22000</v>
      </c>
    </row>
    <row r="353" spans="1:9" ht="11.25" x14ac:dyDescent="0.25">
      <c r="A353" s="400" t="s">
        <v>453</v>
      </c>
      <c r="B353" s="415" t="s">
        <v>453</v>
      </c>
      <c r="C353" s="415"/>
      <c r="D353" s="402" t="s">
        <v>526</v>
      </c>
      <c r="E353" s="403" t="s">
        <v>527</v>
      </c>
      <c r="F353" s="404">
        <v>14000</v>
      </c>
      <c r="G353" s="416">
        <v>0</v>
      </c>
      <c r="H353" s="416"/>
      <c r="I353" s="404">
        <v>14000</v>
      </c>
    </row>
    <row r="354" spans="1:9" ht="11.25" x14ac:dyDescent="0.25">
      <c r="A354" s="400" t="s">
        <v>453</v>
      </c>
      <c r="B354" s="415" t="s">
        <v>453</v>
      </c>
      <c r="C354" s="415"/>
      <c r="D354" s="402" t="s">
        <v>474</v>
      </c>
      <c r="E354" s="403" t="s">
        <v>475</v>
      </c>
      <c r="F354" s="404">
        <v>1000</v>
      </c>
      <c r="G354" s="416">
        <v>0</v>
      </c>
      <c r="H354" s="416"/>
      <c r="I354" s="404">
        <v>1000</v>
      </c>
    </row>
    <row r="355" spans="1:9" ht="22.5" x14ac:dyDescent="0.25">
      <c r="A355" s="400" t="s">
        <v>453</v>
      </c>
      <c r="B355" s="415" t="s">
        <v>453</v>
      </c>
      <c r="C355" s="415"/>
      <c r="D355" s="402" t="s">
        <v>528</v>
      </c>
      <c r="E355" s="403" t="s">
        <v>529</v>
      </c>
      <c r="F355" s="404">
        <v>27662</v>
      </c>
      <c r="G355" s="416">
        <v>0</v>
      </c>
      <c r="H355" s="416"/>
      <c r="I355" s="404">
        <v>27662</v>
      </c>
    </row>
    <row r="356" spans="1:9" ht="22.5" x14ac:dyDescent="0.25">
      <c r="A356" s="400" t="s">
        <v>453</v>
      </c>
      <c r="B356" s="415" t="s">
        <v>453</v>
      </c>
      <c r="C356" s="415"/>
      <c r="D356" s="402" t="s">
        <v>530</v>
      </c>
      <c r="E356" s="403" t="s">
        <v>531</v>
      </c>
      <c r="F356" s="404">
        <v>11000</v>
      </c>
      <c r="G356" s="416">
        <v>0</v>
      </c>
      <c r="H356" s="416"/>
      <c r="I356" s="404">
        <v>11000</v>
      </c>
    </row>
    <row r="357" spans="1:9" ht="22.5" x14ac:dyDescent="0.25">
      <c r="A357" s="396" t="s">
        <v>453</v>
      </c>
      <c r="B357" s="417" t="s">
        <v>399</v>
      </c>
      <c r="C357" s="417"/>
      <c r="D357" s="397" t="s">
        <v>453</v>
      </c>
      <c r="E357" s="398" t="s">
        <v>400</v>
      </c>
      <c r="F357" s="399">
        <v>617184</v>
      </c>
      <c r="G357" s="418">
        <v>0</v>
      </c>
      <c r="H357" s="418"/>
      <c r="I357" s="399">
        <v>617184</v>
      </c>
    </row>
    <row r="358" spans="1:9" ht="11.25" x14ac:dyDescent="0.25">
      <c r="A358" s="400" t="s">
        <v>453</v>
      </c>
      <c r="B358" s="415" t="s">
        <v>453</v>
      </c>
      <c r="C358" s="415"/>
      <c r="D358" s="402" t="s">
        <v>460</v>
      </c>
      <c r="E358" s="403" t="s">
        <v>461</v>
      </c>
      <c r="F358" s="404">
        <v>617184</v>
      </c>
      <c r="G358" s="416">
        <v>0</v>
      </c>
      <c r="H358" s="416"/>
      <c r="I358" s="404">
        <v>617184</v>
      </c>
    </row>
    <row r="359" spans="1:9" ht="11.25" x14ac:dyDescent="0.25">
      <c r="A359" s="396" t="s">
        <v>453</v>
      </c>
      <c r="B359" s="417" t="s">
        <v>609</v>
      </c>
      <c r="C359" s="417"/>
      <c r="D359" s="397" t="s">
        <v>453</v>
      </c>
      <c r="E359" s="398" t="s">
        <v>610</v>
      </c>
      <c r="F359" s="399">
        <v>140000</v>
      </c>
      <c r="G359" s="418">
        <v>0</v>
      </c>
      <c r="H359" s="418"/>
      <c r="I359" s="399">
        <v>140000</v>
      </c>
    </row>
    <row r="360" spans="1:9" ht="11.25" x14ac:dyDescent="0.25">
      <c r="A360" s="400" t="s">
        <v>453</v>
      </c>
      <c r="B360" s="415" t="s">
        <v>453</v>
      </c>
      <c r="C360" s="415"/>
      <c r="D360" s="402" t="s">
        <v>605</v>
      </c>
      <c r="E360" s="403" t="s">
        <v>606</v>
      </c>
      <c r="F360" s="404">
        <v>140000</v>
      </c>
      <c r="G360" s="416">
        <v>0</v>
      </c>
      <c r="H360" s="416"/>
      <c r="I360" s="404">
        <v>140000</v>
      </c>
    </row>
    <row r="361" spans="1:9" ht="11.25" x14ac:dyDescent="0.25">
      <c r="A361" s="396" t="s">
        <v>453</v>
      </c>
      <c r="B361" s="417" t="s">
        <v>611</v>
      </c>
      <c r="C361" s="417"/>
      <c r="D361" s="397" t="s">
        <v>453</v>
      </c>
      <c r="E361" s="398" t="s">
        <v>42</v>
      </c>
      <c r="F361" s="399">
        <v>150000</v>
      </c>
      <c r="G361" s="418">
        <v>0</v>
      </c>
      <c r="H361" s="418"/>
      <c r="I361" s="399">
        <v>150000</v>
      </c>
    </row>
    <row r="362" spans="1:9" ht="22.5" x14ac:dyDescent="0.25">
      <c r="A362" s="400" t="s">
        <v>453</v>
      </c>
      <c r="B362" s="415" t="s">
        <v>453</v>
      </c>
      <c r="C362" s="415"/>
      <c r="D362" s="402" t="s">
        <v>482</v>
      </c>
      <c r="E362" s="403" t="s">
        <v>40</v>
      </c>
      <c r="F362" s="404">
        <v>150000</v>
      </c>
      <c r="G362" s="416">
        <v>0</v>
      </c>
      <c r="H362" s="416"/>
      <c r="I362" s="404">
        <v>150000</v>
      </c>
    </row>
    <row r="363" spans="1:9" ht="11.25" x14ac:dyDescent="0.25">
      <c r="A363" s="396" t="s">
        <v>453</v>
      </c>
      <c r="B363" s="417" t="s">
        <v>612</v>
      </c>
      <c r="C363" s="417"/>
      <c r="D363" s="397" t="s">
        <v>453</v>
      </c>
      <c r="E363" s="398" t="s">
        <v>58</v>
      </c>
      <c r="F363" s="399">
        <v>14000</v>
      </c>
      <c r="G363" s="418">
        <v>0</v>
      </c>
      <c r="H363" s="418"/>
      <c r="I363" s="399">
        <v>14000</v>
      </c>
    </row>
    <row r="364" spans="1:9" ht="11.25" x14ac:dyDescent="0.25">
      <c r="A364" s="400" t="s">
        <v>453</v>
      </c>
      <c r="B364" s="415" t="s">
        <v>453</v>
      </c>
      <c r="C364" s="415"/>
      <c r="D364" s="402" t="s">
        <v>466</v>
      </c>
      <c r="E364" s="403" t="s">
        <v>467</v>
      </c>
      <c r="F364" s="404">
        <v>6000</v>
      </c>
      <c r="G364" s="416">
        <v>0</v>
      </c>
      <c r="H364" s="416"/>
      <c r="I364" s="404">
        <v>6000</v>
      </c>
    </row>
    <row r="365" spans="1:9" ht="11.25" x14ac:dyDescent="0.25">
      <c r="A365" s="400" t="s">
        <v>453</v>
      </c>
      <c r="B365" s="415" t="s">
        <v>453</v>
      </c>
      <c r="C365" s="415"/>
      <c r="D365" s="402" t="s">
        <v>460</v>
      </c>
      <c r="E365" s="403" t="s">
        <v>461</v>
      </c>
      <c r="F365" s="404">
        <v>8000</v>
      </c>
      <c r="G365" s="416">
        <v>0</v>
      </c>
      <c r="H365" s="416"/>
      <c r="I365" s="404">
        <v>8000</v>
      </c>
    </row>
    <row r="366" spans="1:9" ht="22.5" x14ac:dyDescent="0.25">
      <c r="A366" s="392" t="s">
        <v>613</v>
      </c>
      <c r="B366" s="422" t="s">
        <v>453</v>
      </c>
      <c r="C366" s="422"/>
      <c r="D366" s="393" t="s">
        <v>453</v>
      </c>
      <c r="E366" s="394" t="s">
        <v>60</v>
      </c>
      <c r="F366" s="395">
        <v>175442.32</v>
      </c>
      <c r="G366" s="423">
        <v>0</v>
      </c>
      <c r="H366" s="423"/>
      <c r="I366" s="395">
        <v>175442.32</v>
      </c>
    </row>
    <row r="367" spans="1:9" ht="11.25" x14ac:dyDescent="0.25">
      <c r="A367" s="396" t="s">
        <v>453</v>
      </c>
      <c r="B367" s="417" t="s">
        <v>614</v>
      </c>
      <c r="C367" s="417"/>
      <c r="D367" s="397" t="s">
        <v>453</v>
      </c>
      <c r="E367" s="398" t="s">
        <v>58</v>
      </c>
      <c r="F367" s="399">
        <v>175442.32</v>
      </c>
      <c r="G367" s="418">
        <v>0</v>
      </c>
      <c r="H367" s="418"/>
      <c r="I367" s="399">
        <v>175442.32</v>
      </c>
    </row>
    <row r="368" spans="1:9" ht="56.25" x14ac:dyDescent="0.25">
      <c r="A368" s="400" t="s">
        <v>453</v>
      </c>
      <c r="B368" s="415" t="s">
        <v>453</v>
      </c>
      <c r="C368" s="415"/>
      <c r="D368" s="402" t="s">
        <v>404</v>
      </c>
      <c r="E368" s="403" t="s">
        <v>543</v>
      </c>
      <c r="F368" s="404">
        <v>14000</v>
      </c>
      <c r="G368" s="416">
        <v>0</v>
      </c>
      <c r="H368" s="416"/>
      <c r="I368" s="404">
        <v>14000</v>
      </c>
    </row>
    <row r="369" spans="1:9" ht="11.25" x14ac:dyDescent="0.25">
      <c r="A369" s="400" t="s">
        <v>453</v>
      </c>
      <c r="B369" s="415" t="s">
        <v>453</v>
      </c>
      <c r="C369" s="415"/>
      <c r="D369" s="402" t="s">
        <v>579</v>
      </c>
      <c r="E369" s="403" t="s">
        <v>501</v>
      </c>
      <c r="F369" s="404">
        <v>25629.52</v>
      </c>
      <c r="G369" s="416">
        <v>0</v>
      </c>
      <c r="H369" s="416"/>
      <c r="I369" s="404">
        <v>25629.52</v>
      </c>
    </row>
    <row r="370" spans="1:9" ht="11.25" x14ac:dyDescent="0.25">
      <c r="A370" s="400" t="s">
        <v>453</v>
      </c>
      <c r="B370" s="415" t="s">
        <v>453</v>
      </c>
      <c r="C370" s="415"/>
      <c r="D370" s="402" t="s">
        <v>581</v>
      </c>
      <c r="E370" s="403" t="s">
        <v>463</v>
      </c>
      <c r="F370" s="404">
        <v>5127.25</v>
      </c>
      <c r="G370" s="416">
        <v>0</v>
      </c>
      <c r="H370" s="416"/>
      <c r="I370" s="404">
        <v>5127.25</v>
      </c>
    </row>
    <row r="371" spans="1:9" ht="11.25" x14ac:dyDescent="0.25">
      <c r="A371" s="400" t="s">
        <v>453</v>
      </c>
      <c r="B371" s="415" t="s">
        <v>453</v>
      </c>
      <c r="C371" s="415"/>
      <c r="D371" s="402" t="s">
        <v>583</v>
      </c>
      <c r="E371" s="403" t="s">
        <v>503</v>
      </c>
      <c r="F371" s="404">
        <v>630.79</v>
      </c>
      <c r="G371" s="416">
        <v>0</v>
      </c>
      <c r="H371" s="416"/>
      <c r="I371" s="404">
        <v>630.79</v>
      </c>
    </row>
    <row r="372" spans="1:9" ht="11.25" x14ac:dyDescent="0.25">
      <c r="A372" s="400" t="s">
        <v>453</v>
      </c>
      <c r="B372" s="415" t="s">
        <v>453</v>
      </c>
      <c r="C372" s="415"/>
      <c r="D372" s="402" t="s">
        <v>615</v>
      </c>
      <c r="E372" s="403" t="s">
        <v>465</v>
      </c>
      <c r="F372" s="404">
        <v>13346.14</v>
      </c>
      <c r="G372" s="416">
        <v>0</v>
      </c>
      <c r="H372" s="416"/>
      <c r="I372" s="404">
        <v>13346.14</v>
      </c>
    </row>
    <row r="373" spans="1:9" ht="11.25" x14ac:dyDescent="0.25">
      <c r="A373" s="400" t="s">
        <v>453</v>
      </c>
      <c r="B373" s="415" t="s">
        <v>453</v>
      </c>
      <c r="C373" s="415"/>
      <c r="D373" s="402" t="s">
        <v>616</v>
      </c>
      <c r="E373" s="403" t="s">
        <v>461</v>
      </c>
      <c r="F373" s="404">
        <v>116708.62</v>
      </c>
      <c r="G373" s="416">
        <v>0</v>
      </c>
      <c r="H373" s="416"/>
      <c r="I373" s="404">
        <v>116708.62</v>
      </c>
    </row>
    <row r="374" spans="1:9" ht="11.25" x14ac:dyDescent="0.25">
      <c r="A374" s="392" t="s">
        <v>617</v>
      </c>
      <c r="B374" s="422" t="s">
        <v>453</v>
      </c>
      <c r="C374" s="422"/>
      <c r="D374" s="393" t="s">
        <v>453</v>
      </c>
      <c r="E374" s="394" t="s">
        <v>618</v>
      </c>
      <c r="F374" s="395">
        <v>887858</v>
      </c>
      <c r="G374" s="423">
        <v>0</v>
      </c>
      <c r="H374" s="423"/>
      <c r="I374" s="395">
        <v>887858</v>
      </c>
    </row>
    <row r="375" spans="1:9" ht="11.25" x14ac:dyDescent="0.25">
      <c r="A375" s="396" t="s">
        <v>453</v>
      </c>
      <c r="B375" s="417" t="s">
        <v>619</v>
      </c>
      <c r="C375" s="417"/>
      <c r="D375" s="397" t="s">
        <v>453</v>
      </c>
      <c r="E375" s="398" t="s">
        <v>620</v>
      </c>
      <c r="F375" s="399">
        <v>848058</v>
      </c>
      <c r="G375" s="418">
        <v>0</v>
      </c>
      <c r="H375" s="418"/>
      <c r="I375" s="399">
        <v>848058</v>
      </c>
    </row>
    <row r="376" spans="1:9" ht="11.25" x14ac:dyDescent="0.25">
      <c r="A376" s="400" t="s">
        <v>453</v>
      </c>
      <c r="B376" s="415" t="s">
        <v>453</v>
      </c>
      <c r="C376" s="415"/>
      <c r="D376" s="402" t="s">
        <v>514</v>
      </c>
      <c r="E376" s="403" t="s">
        <v>515</v>
      </c>
      <c r="F376" s="404">
        <v>3717</v>
      </c>
      <c r="G376" s="416">
        <v>0</v>
      </c>
      <c r="H376" s="416"/>
      <c r="I376" s="404">
        <v>3717</v>
      </c>
    </row>
    <row r="377" spans="1:9" ht="11.25" x14ac:dyDescent="0.25">
      <c r="A377" s="400" t="s">
        <v>453</v>
      </c>
      <c r="B377" s="415" t="s">
        <v>453</v>
      </c>
      <c r="C377" s="415"/>
      <c r="D377" s="402" t="s">
        <v>500</v>
      </c>
      <c r="E377" s="403" t="s">
        <v>501</v>
      </c>
      <c r="F377" s="404">
        <v>593300</v>
      </c>
      <c r="G377" s="416">
        <v>0</v>
      </c>
      <c r="H377" s="416"/>
      <c r="I377" s="404">
        <v>593300</v>
      </c>
    </row>
    <row r="378" spans="1:9" ht="11.25" x14ac:dyDescent="0.25">
      <c r="A378" s="400" t="s">
        <v>453</v>
      </c>
      <c r="B378" s="415" t="s">
        <v>453</v>
      </c>
      <c r="C378" s="415"/>
      <c r="D378" s="402" t="s">
        <v>516</v>
      </c>
      <c r="E378" s="403" t="s">
        <v>517</v>
      </c>
      <c r="F378" s="404">
        <v>46270</v>
      </c>
      <c r="G378" s="416">
        <v>0</v>
      </c>
      <c r="H378" s="416"/>
      <c r="I378" s="404">
        <v>46270</v>
      </c>
    </row>
    <row r="379" spans="1:9" ht="11.25" x14ac:dyDescent="0.25">
      <c r="A379" s="400" t="s">
        <v>453</v>
      </c>
      <c r="B379" s="415" t="s">
        <v>453</v>
      </c>
      <c r="C379" s="415"/>
      <c r="D379" s="402" t="s">
        <v>462</v>
      </c>
      <c r="E379" s="403" t="s">
        <v>463</v>
      </c>
      <c r="F379" s="404">
        <v>108489</v>
      </c>
      <c r="G379" s="416">
        <v>0</v>
      </c>
      <c r="H379" s="416"/>
      <c r="I379" s="404">
        <v>108489</v>
      </c>
    </row>
    <row r="380" spans="1:9" ht="11.25" x14ac:dyDescent="0.25">
      <c r="A380" s="400" t="s">
        <v>453</v>
      </c>
      <c r="B380" s="415" t="s">
        <v>453</v>
      </c>
      <c r="C380" s="415"/>
      <c r="D380" s="402" t="s">
        <v>502</v>
      </c>
      <c r="E380" s="403" t="s">
        <v>503</v>
      </c>
      <c r="F380" s="404">
        <v>15474</v>
      </c>
      <c r="G380" s="416">
        <v>0</v>
      </c>
      <c r="H380" s="416"/>
      <c r="I380" s="404">
        <v>15474</v>
      </c>
    </row>
    <row r="381" spans="1:9" ht="11.25" x14ac:dyDescent="0.25">
      <c r="A381" s="400" t="s">
        <v>453</v>
      </c>
      <c r="B381" s="415" t="s">
        <v>453</v>
      </c>
      <c r="C381" s="415"/>
      <c r="D381" s="402" t="s">
        <v>466</v>
      </c>
      <c r="E381" s="403" t="s">
        <v>467</v>
      </c>
      <c r="F381" s="404">
        <v>16400</v>
      </c>
      <c r="G381" s="416">
        <v>0</v>
      </c>
      <c r="H381" s="416"/>
      <c r="I381" s="404">
        <v>16400</v>
      </c>
    </row>
    <row r="382" spans="1:9" ht="11.25" x14ac:dyDescent="0.25">
      <c r="A382" s="400" t="s">
        <v>453</v>
      </c>
      <c r="B382" s="415" t="s">
        <v>453</v>
      </c>
      <c r="C382" s="415"/>
      <c r="D382" s="402" t="s">
        <v>558</v>
      </c>
      <c r="E382" s="403" t="s">
        <v>559</v>
      </c>
      <c r="F382" s="404">
        <v>9200</v>
      </c>
      <c r="G382" s="416">
        <v>0</v>
      </c>
      <c r="H382" s="416"/>
      <c r="I382" s="404">
        <v>9200</v>
      </c>
    </row>
    <row r="383" spans="1:9" ht="11.25" x14ac:dyDescent="0.25">
      <c r="A383" s="400" t="s">
        <v>453</v>
      </c>
      <c r="B383" s="415" t="s">
        <v>453</v>
      </c>
      <c r="C383" s="415"/>
      <c r="D383" s="402" t="s">
        <v>468</v>
      </c>
      <c r="E383" s="403" t="s">
        <v>469</v>
      </c>
      <c r="F383" s="404">
        <v>13000</v>
      </c>
      <c r="G383" s="416">
        <v>0</v>
      </c>
      <c r="H383" s="416"/>
      <c r="I383" s="404">
        <v>13000</v>
      </c>
    </row>
    <row r="384" spans="1:9" ht="11.25" x14ac:dyDescent="0.25">
      <c r="A384" s="400" t="s">
        <v>453</v>
      </c>
      <c r="B384" s="415" t="s">
        <v>453</v>
      </c>
      <c r="C384" s="415"/>
      <c r="D384" s="402" t="s">
        <v>472</v>
      </c>
      <c r="E384" s="403" t="s">
        <v>473</v>
      </c>
      <c r="F384" s="404">
        <v>3000</v>
      </c>
      <c r="G384" s="416">
        <v>0</v>
      </c>
      <c r="H384" s="416"/>
      <c r="I384" s="404">
        <v>3000</v>
      </c>
    </row>
    <row r="385" spans="1:9" ht="11.25" x14ac:dyDescent="0.25">
      <c r="A385" s="400" t="s">
        <v>453</v>
      </c>
      <c r="B385" s="415" t="s">
        <v>453</v>
      </c>
      <c r="C385" s="415"/>
      <c r="D385" s="402" t="s">
        <v>460</v>
      </c>
      <c r="E385" s="403" t="s">
        <v>461</v>
      </c>
      <c r="F385" s="404">
        <v>3400</v>
      </c>
      <c r="G385" s="416">
        <v>0</v>
      </c>
      <c r="H385" s="416"/>
      <c r="I385" s="404">
        <v>3400</v>
      </c>
    </row>
    <row r="386" spans="1:9" ht="22.5" x14ac:dyDescent="0.25">
      <c r="A386" s="400" t="s">
        <v>453</v>
      </c>
      <c r="B386" s="415" t="s">
        <v>453</v>
      </c>
      <c r="C386" s="415"/>
      <c r="D386" s="402" t="s">
        <v>528</v>
      </c>
      <c r="E386" s="403" t="s">
        <v>529</v>
      </c>
      <c r="F386" s="404">
        <v>35808</v>
      </c>
      <c r="G386" s="416">
        <v>0</v>
      </c>
      <c r="H386" s="416"/>
      <c r="I386" s="404">
        <v>35808</v>
      </c>
    </row>
    <row r="387" spans="1:9" ht="22.5" x14ac:dyDescent="0.25">
      <c r="A387" s="396" t="s">
        <v>453</v>
      </c>
      <c r="B387" s="417" t="s">
        <v>621</v>
      </c>
      <c r="C387" s="417"/>
      <c r="D387" s="397" t="s">
        <v>453</v>
      </c>
      <c r="E387" s="398" t="s">
        <v>622</v>
      </c>
      <c r="F387" s="399">
        <v>23000</v>
      </c>
      <c r="G387" s="418">
        <v>0</v>
      </c>
      <c r="H387" s="418"/>
      <c r="I387" s="399">
        <v>23000</v>
      </c>
    </row>
    <row r="388" spans="1:9" ht="11.25" x14ac:dyDescent="0.25">
      <c r="A388" s="400" t="s">
        <v>453</v>
      </c>
      <c r="B388" s="415" t="s">
        <v>453</v>
      </c>
      <c r="C388" s="415"/>
      <c r="D388" s="402" t="s">
        <v>623</v>
      </c>
      <c r="E388" s="403" t="s">
        <v>624</v>
      </c>
      <c r="F388" s="404">
        <v>23000</v>
      </c>
      <c r="G388" s="416">
        <v>0</v>
      </c>
      <c r="H388" s="416"/>
      <c r="I388" s="404">
        <v>23000</v>
      </c>
    </row>
    <row r="389" spans="1:9" ht="22.5" x14ac:dyDescent="0.25">
      <c r="A389" s="396" t="s">
        <v>453</v>
      </c>
      <c r="B389" s="417" t="s">
        <v>625</v>
      </c>
      <c r="C389" s="417"/>
      <c r="D389" s="397" t="s">
        <v>453</v>
      </c>
      <c r="E389" s="398" t="s">
        <v>626</v>
      </c>
      <c r="F389" s="399">
        <v>16800</v>
      </c>
      <c r="G389" s="418">
        <v>0</v>
      </c>
      <c r="H389" s="418"/>
      <c r="I389" s="399">
        <v>16800</v>
      </c>
    </row>
    <row r="390" spans="1:9" ht="11.25" x14ac:dyDescent="0.25">
      <c r="A390" s="400" t="s">
        <v>453</v>
      </c>
      <c r="B390" s="415" t="s">
        <v>453</v>
      </c>
      <c r="C390" s="415"/>
      <c r="D390" s="402" t="s">
        <v>623</v>
      </c>
      <c r="E390" s="403" t="s">
        <v>624</v>
      </c>
      <c r="F390" s="404">
        <v>16800</v>
      </c>
      <c r="G390" s="416">
        <v>0</v>
      </c>
      <c r="H390" s="416"/>
      <c r="I390" s="404">
        <v>16800</v>
      </c>
    </row>
    <row r="391" spans="1:9" ht="11.25" x14ac:dyDescent="0.25">
      <c r="A391" s="392" t="s">
        <v>407</v>
      </c>
      <c r="B391" s="422" t="s">
        <v>453</v>
      </c>
      <c r="C391" s="422"/>
      <c r="D391" s="393" t="s">
        <v>453</v>
      </c>
      <c r="E391" s="394" t="s">
        <v>408</v>
      </c>
      <c r="F391" s="395">
        <v>20183778.5</v>
      </c>
      <c r="G391" s="423">
        <v>0</v>
      </c>
      <c r="H391" s="423"/>
      <c r="I391" s="395">
        <v>20183778.5</v>
      </c>
    </row>
    <row r="392" spans="1:9" ht="11.25" x14ac:dyDescent="0.25">
      <c r="A392" s="396" t="s">
        <v>453</v>
      </c>
      <c r="B392" s="417" t="s">
        <v>410</v>
      </c>
      <c r="C392" s="417"/>
      <c r="D392" s="397" t="s">
        <v>453</v>
      </c>
      <c r="E392" s="398" t="s">
        <v>411</v>
      </c>
      <c r="F392" s="399">
        <v>11828801</v>
      </c>
      <c r="G392" s="418">
        <v>0</v>
      </c>
      <c r="H392" s="418"/>
      <c r="I392" s="399">
        <v>11828801</v>
      </c>
    </row>
    <row r="393" spans="1:9" ht="56.25" x14ac:dyDescent="0.25">
      <c r="A393" s="400" t="s">
        <v>453</v>
      </c>
      <c r="B393" s="415" t="s">
        <v>453</v>
      </c>
      <c r="C393" s="415"/>
      <c r="D393" s="402" t="s">
        <v>601</v>
      </c>
      <c r="E393" s="403" t="s">
        <v>602</v>
      </c>
      <c r="F393" s="404">
        <v>40000</v>
      </c>
      <c r="G393" s="416">
        <v>0</v>
      </c>
      <c r="H393" s="416"/>
      <c r="I393" s="404">
        <v>40000</v>
      </c>
    </row>
    <row r="394" spans="1:9" ht="11.25" x14ac:dyDescent="0.25">
      <c r="A394" s="400" t="s">
        <v>453</v>
      </c>
      <c r="B394" s="415" t="s">
        <v>453</v>
      </c>
      <c r="C394" s="415"/>
      <c r="D394" s="402" t="s">
        <v>605</v>
      </c>
      <c r="E394" s="403" t="s">
        <v>606</v>
      </c>
      <c r="F394" s="404">
        <v>11610151</v>
      </c>
      <c r="G394" s="416">
        <v>0</v>
      </c>
      <c r="H394" s="416"/>
      <c r="I394" s="404">
        <v>11610151</v>
      </c>
    </row>
    <row r="395" spans="1:9" ht="11.25" x14ac:dyDescent="0.25">
      <c r="A395" s="400" t="s">
        <v>453</v>
      </c>
      <c r="B395" s="415" t="s">
        <v>453</v>
      </c>
      <c r="C395" s="415"/>
      <c r="D395" s="402" t="s">
        <v>500</v>
      </c>
      <c r="E395" s="403" t="s">
        <v>501</v>
      </c>
      <c r="F395" s="404">
        <v>100000</v>
      </c>
      <c r="G395" s="416">
        <v>0</v>
      </c>
      <c r="H395" s="416"/>
      <c r="I395" s="404">
        <v>100000</v>
      </c>
    </row>
    <row r="396" spans="1:9" ht="11.25" x14ac:dyDescent="0.25">
      <c r="A396" s="400" t="s">
        <v>453</v>
      </c>
      <c r="B396" s="415" t="s">
        <v>453</v>
      </c>
      <c r="C396" s="415"/>
      <c r="D396" s="402" t="s">
        <v>516</v>
      </c>
      <c r="E396" s="403" t="s">
        <v>517</v>
      </c>
      <c r="F396" s="404">
        <v>9770</v>
      </c>
      <c r="G396" s="416">
        <v>0</v>
      </c>
      <c r="H396" s="416"/>
      <c r="I396" s="404">
        <v>9770</v>
      </c>
    </row>
    <row r="397" spans="1:9" ht="11.25" x14ac:dyDescent="0.25">
      <c r="A397" s="400" t="s">
        <v>453</v>
      </c>
      <c r="B397" s="415" t="s">
        <v>453</v>
      </c>
      <c r="C397" s="415"/>
      <c r="D397" s="402" t="s">
        <v>462</v>
      </c>
      <c r="E397" s="403" t="s">
        <v>463</v>
      </c>
      <c r="F397" s="404">
        <v>19510</v>
      </c>
      <c r="G397" s="416">
        <v>0</v>
      </c>
      <c r="H397" s="416"/>
      <c r="I397" s="404">
        <v>19510</v>
      </c>
    </row>
    <row r="398" spans="1:9" ht="11.25" x14ac:dyDescent="0.25">
      <c r="A398" s="400" t="s">
        <v>453</v>
      </c>
      <c r="B398" s="415" t="s">
        <v>453</v>
      </c>
      <c r="C398" s="415"/>
      <c r="D398" s="402" t="s">
        <v>502</v>
      </c>
      <c r="E398" s="403" t="s">
        <v>503</v>
      </c>
      <c r="F398" s="404">
        <v>3000</v>
      </c>
      <c r="G398" s="416">
        <v>0</v>
      </c>
      <c r="H398" s="416"/>
      <c r="I398" s="404">
        <v>3000</v>
      </c>
    </row>
    <row r="399" spans="1:9" ht="11.25" x14ac:dyDescent="0.25">
      <c r="A399" s="400" t="s">
        <v>453</v>
      </c>
      <c r="B399" s="415" t="s">
        <v>453</v>
      </c>
      <c r="C399" s="415"/>
      <c r="D399" s="402" t="s">
        <v>464</v>
      </c>
      <c r="E399" s="403" t="s">
        <v>465</v>
      </c>
      <c r="F399" s="404">
        <v>4000</v>
      </c>
      <c r="G399" s="416">
        <v>0</v>
      </c>
      <c r="H399" s="416"/>
      <c r="I399" s="404">
        <v>4000</v>
      </c>
    </row>
    <row r="400" spans="1:9" ht="11.25" x14ac:dyDescent="0.25">
      <c r="A400" s="400" t="s">
        <v>453</v>
      </c>
      <c r="B400" s="415" t="s">
        <v>453</v>
      </c>
      <c r="C400" s="415"/>
      <c r="D400" s="402" t="s">
        <v>466</v>
      </c>
      <c r="E400" s="403" t="s">
        <v>467</v>
      </c>
      <c r="F400" s="404">
        <v>13000</v>
      </c>
      <c r="G400" s="416">
        <v>0</v>
      </c>
      <c r="H400" s="416"/>
      <c r="I400" s="404">
        <v>13000</v>
      </c>
    </row>
    <row r="401" spans="1:9" ht="11.25" x14ac:dyDescent="0.25">
      <c r="A401" s="400" t="s">
        <v>453</v>
      </c>
      <c r="B401" s="415" t="s">
        <v>453</v>
      </c>
      <c r="C401" s="415"/>
      <c r="D401" s="402" t="s">
        <v>468</v>
      </c>
      <c r="E401" s="403" t="s">
        <v>469</v>
      </c>
      <c r="F401" s="404">
        <v>3000</v>
      </c>
      <c r="G401" s="416">
        <v>0</v>
      </c>
      <c r="H401" s="416"/>
      <c r="I401" s="404">
        <v>3000</v>
      </c>
    </row>
    <row r="402" spans="1:9" ht="11.25" x14ac:dyDescent="0.25">
      <c r="A402" s="400" t="s">
        <v>453</v>
      </c>
      <c r="B402" s="415" t="s">
        <v>453</v>
      </c>
      <c r="C402" s="415"/>
      <c r="D402" s="402" t="s">
        <v>460</v>
      </c>
      <c r="E402" s="403" t="s">
        <v>461</v>
      </c>
      <c r="F402" s="404">
        <v>20000</v>
      </c>
      <c r="G402" s="416">
        <v>0</v>
      </c>
      <c r="H402" s="416"/>
      <c r="I402" s="404">
        <v>20000</v>
      </c>
    </row>
    <row r="403" spans="1:9" ht="22.5" x14ac:dyDescent="0.25">
      <c r="A403" s="400" t="s">
        <v>453</v>
      </c>
      <c r="B403" s="415" t="s">
        <v>453</v>
      </c>
      <c r="C403" s="415"/>
      <c r="D403" s="402" t="s">
        <v>528</v>
      </c>
      <c r="E403" s="403" t="s">
        <v>529</v>
      </c>
      <c r="F403" s="404">
        <v>2370</v>
      </c>
      <c r="G403" s="416">
        <v>0</v>
      </c>
      <c r="H403" s="416"/>
      <c r="I403" s="404">
        <v>2370</v>
      </c>
    </row>
    <row r="404" spans="1:9" ht="56.25" x14ac:dyDescent="0.25">
      <c r="A404" s="400" t="s">
        <v>453</v>
      </c>
      <c r="B404" s="415" t="s">
        <v>453</v>
      </c>
      <c r="C404" s="415"/>
      <c r="D404" s="402" t="s">
        <v>627</v>
      </c>
      <c r="E404" s="403" t="s">
        <v>628</v>
      </c>
      <c r="F404" s="404">
        <v>2000</v>
      </c>
      <c r="G404" s="416">
        <v>0</v>
      </c>
      <c r="H404" s="416"/>
      <c r="I404" s="404">
        <v>2000</v>
      </c>
    </row>
    <row r="405" spans="1:9" ht="22.5" x14ac:dyDescent="0.25">
      <c r="A405" s="400" t="s">
        <v>453</v>
      </c>
      <c r="B405" s="415" t="s">
        <v>453</v>
      </c>
      <c r="C405" s="415"/>
      <c r="D405" s="402" t="s">
        <v>530</v>
      </c>
      <c r="E405" s="403" t="s">
        <v>531</v>
      </c>
      <c r="F405" s="404">
        <v>2000</v>
      </c>
      <c r="G405" s="416">
        <v>0</v>
      </c>
      <c r="H405" s="416"/>
      <c r="I405" s="404">
        <v>2000</v>
      </c>
    </row>
    <row r="406" spans="1:9" ht="33.75" x14ac:dyDescent="0.25">
      <c r="A406" s="396" t="s">
        <v>453</v>
      </c>
      <c r="B406" s="417" t="s">
        <v>418</v>
      </c>
      <c r="C406" s="417"/>
      <c r="D406" s="397" t="s">
        <v>453</v>
      </c>
      <c r="E406" s="398" t="s">
        <v>629</v>
      </c>
      <c r="F406" s="399">
        <v>7792821.5</v>
      </c>
      <c r="G406" s="418">
        <v>0</v>
      </c>
      <c r="H406" s="418"/>
      <c r="I406" s="399">
        <v>7792821.5</v>
      </c>
    </row>
    <row r="407" spans="1:9" ht="56.25" x14ac:dyDescent="0.25">
      <c r="A407" s="400" t="s">
        <v>453</v>
      </c>
      <c r="B407" s="415" t="s">
        <v>453</v>
      </c>
      <c r="C407" s="415"/>
      <c r="D407" s="402" t="s">
        <v>601</v>
      </c>
      <c r="E407" s="403" t="s">
        <v>602</v>
      </c>
      <c r="F407" s="404">
        <v>40000</v>
      </c>
      <c r="G407" s="416">
        <v>0</v>
      </c>
      <c r="H407" s="416"/>
      <c r="I407" s="404">
        <v>40000</v>
      </c>
    </row>
    <row r="408" spans="1:9" ht="11.25" x14ac:dyDescent="0.25">
      <c r="A408" s="400" t="s">
        <v>453</v>
      </c>
      <c r="B408" s="415" t="s">
        <v>453</v>
      </c>
      <c r="C408" s="415"/>
      <c r="D408" s="402" t="s">
        <v>605</v>
      </c>
      <c r="E408" s="403" t="s">
        <v>606</v>
      </c>
      <c r="F408" s="404">
        <v>7219046</v>
      </c>
      <c r="G408" s="416">
        <v>0</v>
      </c>
      <c r="H408" s="416"/>
      <c r="I408" s="404">
        <v>7219046</v>
      </c>
    </row>
    <row r="409" spans="1:9" ht="11.25" x14ac:dyDescent="0.25">
      <c r="A409" s="400" t="s">
        <v>453</v>
      </c>
      <c r="B409" s="415" t="s">
        <v>453</v>
      </c>
      <c r="C409" s="415"/>
      <c r="D409" s="402" t="s">
        <v>500</v>
      </c>
      <c r="E409" s="403" t="s">
        <v>501</v>
      </c>
      <c r="F409" s="404">
        <v>155000</v>
      </c>
      <c r="G409" s="416">
        <v>0</v>
      </c>
      <c r="H409" s="416"/>
      <c r="I409" s="404">
        <v>155000</v>
      </c>
    </row>
    <row r="410" spans="1:9" ht="11.25" x14ac:dyDescent="0.25">
      <c r="A410" s="400" t="s">
        <v>453</v>
      </c>
      <c r="B410" s="415" t="s">
        <v>453</v>
      </c>
      <c r="C410" s="415"/>
      <c r="D410" s="402" t="s">
        <v>516</v>
      </c>
      <c r="E410" s="403" t="s">
        <v>517</v>
      </c>
      <c r="F410" s="404">
        <v>15100</v>
      </c>
      <c r="G410" s="416">
        <v>0</v>
      </c>
      <c r="H410" s="416"/>
      <c r="I410" s="404">
        <v>15100</v>
      </c>
    </row>
    <row r="411" spans="1:9" ht="11.25" x14ac:dyDescent="0.25">
      <c r="A411" s="400" t="s">
        <v>453</v>
      </c>
      <c r="B411" s="415" t="s">
        <v>453</v>
      </c>
      <c r="C411" s="415"/>
      <c r="D411" s="402" t="s">
        <v>462</v>
      </c>
      <c r="E411" s="403" t="s">
        <v>463</v>
      </c>
      <c r="F411" s="404">
        <v>279953</v>
      </c>
      <c r="G411" s="416">
        <v>0</v>
      </c>
      <c r="H411" s="416"/>
      <c r="I411" s="404">
        <v>279953</v>
      </c>
    </row>
    <row r="412" spans="1:9" ht="11.25" x14ac:dyDescent="0.25">
      <c r="A412" s="400" t="s">
        <v>453</v>
      </c>
      <c r="B412" s="415" t="s">
        <v>453</v>
      </c>
      <c r="C412" s="415"/>
      <c r="D412" s="402" t="s">
        <v>502</v>
      </c>
      <c r="E412" s="403" t="s">
        <v>503</v>
      </c>
      <c r="F412" s="404">
        <v>4167.5</v>
      </c>
      <c r="G412" s="416">
        <v>0</v>
      </c>
      <c r="H412" s="416"/>
      <c r="I412" s="404">
        <v>4167.5</v>
      </c>
    </row>
    <row r="413" spans="1:9" ht="11.25" x14ac:dyDescent="0.25">
      <c r="A413" s="400" t="s">
        <v>453</v>
      </c>
      <c r="B413" s="415" t="s">
        <v>453</v>
      </c>
      <c r="C413" s="415"/>
      <c r="D413" s="402" t="s">
        <v>464</v>
      </c>
      <c r="E413" s="403" t="s">
        <v>465</v>
      </c>
      <c r="F413" s="404">
        <v>10000</v>
      </c>
      <c r="G413" s="416">
        <v>0</v>
      </c>
      <c r="H413" s="416"/>
      <c r="I413" s="404">
        <v>10000</v>
      </c>
    </row>
    <row r="414" spans="1:9" ht="11.25" x14ac:dyDescent="0.25">
      <c r="A414" s="400" t="s">
        <v>453</v>
      </c>
      <c r="B414" s="415" t="s">
        <v>453</v>
      </c>
      <c r="C414" s="415"/>
      <c r="D414" s="402" t="s">
        <v>466</v>
      </c>
      <c r="E414" s="403" t="s">
        <v>467</v>
      </c>
      <c r="F414" s="404">
        <v>13000</v>
      </c>
      <c r="G414" s="416">
        <v>0</v>
      </c>
      <c r="H414" s="416"/>
      <c r="I414" s="404">
        <v>13000</v>
      </c>
    </row>
    <row r="415" spans="1:9" ht="11.25" x14ac:dyDescent="0.25">
      <c r="A415" s="400" t="s">
        <v>453</v>
      </c>
      <c r="B415" s="415" t="s">
        <v>453</v>
      </c>
      <c r="C415" s="415"/>
      <c r="D415" s="402" t="s">
        <v>468</v>
      </c>
      <c r="E415" s="403" t="s">
        <v>469</v>
      </c>
      <c r="F415" s="404">
        <v>4000</v>
      </c>
      <c r="G415" s="416">
        <v>0</v>
      </c>
      <c r="H415" s="416"/>
      <c r="I415" s="404">
        <v>4000</v>
      </c>
    </row>
    <row r="416" spans="1:9" ht="11.25" x14ac:dyDescent="0.25">
      <c r="A416" s="400" t="s">
        <v>453</v>
      </c>
      <c r="B416" s="415" t="s">
        <v>453</v>
      </c>
      <c r="C416" s="415"/>
      <c r="D416" s="402" t="s">
        <v>460</v>
      </c>
      <c r="E416" s="403" t="s">
        <v>461</v>
      </c>
      <c r="F416" s="404">
        <v>39000</v>
      </c>
      <c r="G416" s="416">
        <v>0</v>
      </c>
      <c r="H416" s="416"/>
      <c r="I416" s="404">
        <v>39000</v>
      </c>
    </row>
    <row r="417" spans="1:9" ht="11.25" x14ac:dyDescent="0.25">
      <c r="A417" s="400" t="s">
        <v>453</v>
      </c>
      <c r="B417" s="415" t="s">
        <v>453</v>
      </c>
      <c r="C417" s="415"/>
      <c r="D417" s="402" t="s">
        <v>510</v>
      </c>
      <c r="E417" s="403" t="s">
        <v>511</v>
      </c>
      <c r="F417" s="404">
        <v>1000</v>
      </c>
      <c r="G417" s="416">
        <v>0</v>
      </c>
      <c r="H417" s="416"/>
      <c r="I417" s="404">
        <v>1000</v>
      </c>
    </row>
    <row r="418" spans="1:9" ht="22.5" x14ac:dyDescent="0.25">
      <c r="A418" s="400" t="s">
        <v>453</v>
      </c>
      <c r="B418" s="415" t="s">
        <v>453</v>
      </c>
      <c r="C418" s="415"/>
      <c r="D418" s="402" t="s">
        <v>528</v>
      </c>
      <c r="E418" s="403" t="s">
        <v>529</v>
      </c>
      <c r="F418" s="404">
        <v>4555</v>
      </c>
      <c r="G418" s="416">
        <v>0</v>
      </c>
      <c r="H418" s="416"/>
      <c r="I418" s="404">
        <v>4555</v>
      </c>
    </row>
    <row r="419" spans="1:9" ht="56.25" x14ac:dyDescent="0.25">
      <c r="A419" s="400" t="s">
        <v>453</v>
      </c>
      <c r="B419" s="415" t="s">
        <v>453</v>
      </c>
      <c r="C419" s="415"/>
      <c r="D419" s="402" t="s">
        <v>627</v>
      </c>
      <c r="E419" s="403" t="s">
        <v>628</v>
      </c>
      <c r="F419" s="404">
        <v>5000</v>
      </c>
      <c r="G419" s="416">
        <v>0</v>
      </c>
      <c r="H419" s="416"/>
      <c r="I419" s="404">
        <v>5000</v>
      </c>
    </row>
    <row r="420" spans="1:9" ht="22.5" x14ac:dyDescent="0.25">
      <c r="A420" s="400" t="s">
        <v>453</v>
      </c>
      <c r="B420" s="415" t="s">
        <v>453</v>
      </c>
      <c r="C420" s="415"/>
      <c r="D420" s="402" t="s">
        <v>530</v>
      </c>
      <c r="E420" s="403" t="s">
        <v>531</v>
      </c>
      <c r="F420" s="404">
        <v>3000</v>
      </c>
      <c r="G420" s="416">
        <v>0</v>
      </c>
      <c r="H420" s="416"/>
      <c r="I420" s="404">
        <v>3000</v>
      </c>
    </row>
    <row r="421" spans="1:9" ht="11.25" x14ac:dyDescent="0.25">
      <c r="A421" s="396" t="s">
        <v>453</v>
      </c>
      <c r="B421" s="417" t="s">
        <v>630</v>
      </c>
      <c r="C421" s="417"/>
      <c r="D421" s="397" t="s">
        <v>453</v>
      </c>
      <c r="E421" s="398" t="s">
        <v>631</v>
      </c>
      <c r="F421" s="399">
        <v>150757</v>
      </c>
      <c r="G421" s="418">
        <v>0</v>
      </c>
      <c r="H421" s="418"/>
      <c r="I421" s="399">
        <v>150757</v>
      </c>
    </row>
    <row r="422" spans="1:9" ht="11.25" x14ac:dyDescent="0.25">
      <c r="A422" s="400" t="s">
        <v>453</v>
      </c>
      <c r="B422" s="415" t="s">
        <v>453</v>
      </c>
      <c r="C422" s="415"/>
      <c r="D422" s="402" t="s">
        <v>514</v>
      </c>
      <c r="E422" s="403" t="s">
        <v>515</v>
      </c>
      <c r="F422" s="404">
        <v>1500</v>
      </c>
      <c r="G422" s="416">
        <v>0</v>
      </c>
      <c r="H422" s="416"/>
      <c r="I422" s="404">
        <v>1500</v>
      </c>
    </row>
    <row r="423" spans="1:9" ht="11.25" x14ac:dyDescent="0.25">
      <c r="A423" s="400" t="s">
        <v>453</v>
      </c>
      <c r="B423" s="415" t="s">
        <v>453</v>
      </c>
      <c r="C423" s="415"/>
      <c r="D423" s="402" t="s">
        <v>500</v>
      </c>
      <c r="E423" s="403" t="s">
        <v>501</v>
      </c>
      <c r="F423" s="404">
        <v>103980</v>
      </c>
      <c r="G423" s="416">
        <v>0</v>
      </c>
      <c r="H423" s="416"/>
      <c r="I423" s="404">
        <v>103980</v>
      </c>
    </row>
    <row r="424" spans="1:9" ht="11.25" x14ac:dyDescent="0.25">
      <c r="A424" s="400" t="s">
        <v>453</v>
      </c>
      <c r="B424" s="415" t="s">
        <v>453</v>
      </c>
      <c r="C424" s="415"/>
      <c r="D424" s="402" t="s">
        <v>516</v>
      </c>
      <c r="E424" s="403" t="s">
        <v>517</v>
      </c>
      <c r="F424" s="404">
        <v>8700</v>
      </c>
      <c r="G424" s="416">
        <v>0</v>
      </c>
      <c r="H424" s="416"/>
      <c r="I424" s="404">
        <v>8700</v>
      </c>
    </row>
    <row r="425" spans="1:9" ht="11.25" x14ac:dyDescent="0.25">
      <c r="A425" s="400" t="s">
        <v>453</v>
      </c>
      <c r="B425" s="415" t="s">
        <v>453</v>
      </c>
      <c r="C425" s="415"/>
      <c r="D425" s="402" t="s">
        <v>462</v>
      </c>
      <c r="E425" s="403" t="s">
        <v>463</v>
      </c>
      <c r="F425" s="404">
        <v>19150</v>
      </c>
      <c r="G425" s="416">
        <v>0</v>
      </c>
      <c r="H425" s="416"/>
      <c r="I425" s="404">
        <v>19150</v>
      </c>
    </row>
    <row r="426" spans="1:9" ht="11.25" x14ac:dyDescent="0.25">
      <c r="A426" s="400" t="s">
        <v>453</v>
      </c>
      <c r="B426" s="415" t="s">
        <v>453</v>
      </c>
      <c r="C426" s="415"/>
      <c r="D426" s="402" t="s">
        <v>502</v>
      </c>
      <c r="E426" s="403" t="s">
        <v>503</v>
      </c>
      <c r="F426" s="404">
        <v>2687</v>
      </c>
      <c r="G426" s="416">
        <v>0</v>
      </c>
      <c r="H426" s="416"/>
      <c r="I426" s="404">
        <v>2687</v>
      </c>
    </row>
    <row r="427" spans="1:9" ht="11.25" x14ac:dyDescent="0.25">
      <c r="A427" s="400" t="s">
        <v>453</v>
      </c>
      <c r="B427" s="415" t="s">
        <v>453</v>
      </c>
      <c r="C427" s="415"/>
      <c r="D427" s="402" t="s">
        <v>466</v>
      </c>
      <c r="E427" s="403" t="s">
        <v>467</v>
      </c>
      <c r="F427" s="404">
        <v>3000</v>
      </c>
      <c r="G427" s="416">
        <v>0</v>
      </c>
      <c r="H427" s="416"/>
      <c r="I427" s="404">
        <v>3000</v>
      </c>
    </row>
    <row r="428" spans="1:9" ht="11.25" x14ac:dyDescent="0.25">
      <c r="A428" s="400" t="s">
        <v>453</v>
      </c>
      <c r="B428" s="415" t="s">
        <v>453</v>
      </c>
      <c r="C428" s="415"/>
      <c r="D428" s="402" t="s">
        <v>526</v>
      </c>
      <c r="E428" s="403" t="s">
        <v>527</v>
      </c>
      <c r="F428" s="404">
        <v>7000</v>
      </c>
      <c r="G428" s="416">
        <v>0</v>
      </c>
      <c r="H428" s="416"/>
      <c r="I428" s="404">
        <v>7000</v>
      </c>
    </row>
    <row r="429" spans="1:9" ht="22.5" x14ac:dyDescent="0.25">
      <c r="A429" s="400" t="s">
        <v>453</v>
      </c>
      <c r="B429" s="415" t="s">
        <v>453</v>
      </c>
      <c r="C429" s="415"/>
      <c r="D429" s="402" t="s">
        <v>528</v>
      </c>
      <c r="E429" s="403" t="s">
        <v>529</v>
      </c>
      <c r="F429" s="404">
        <v>4740</v>
      </c>
      <c r="G429" s="416">
        <v>0</v>
      </c>
      <c r="H429" s="416"/>
      <c r="I429" s="404">
        <v>4740</v>
      </c>
    </row>
    <row r="430" spans="1:9" ht="11.25" x14ac:dyDescent="0.25">
      <c r="A430" s="396" t="s">
        <v>453</v>
      </c>
      <c r="B430" s="417" t="s">
        <v>632</v>
      </c>
      <c r="C430" s="417"/>
      <c r="D430" s="397" t="s">
        <v>453</v>
      </c>
      <c r="E430" s="398" t="s">
        <v>633</v>
      </c>
      <c r="F430" s="399">
        <v>175860</v>
      </c>
      <c r="G430" s="418">
        <v>0</v>
      </c>
      <c r="H430" s="418"/>
      <c r="I430" s="399">
        <v>175860</v>
      </c>
    </row>
    <row r="431" spans="1:9" ht="33.75" x14ac:dyDescent="0.25">
      <c r="A431" s="400" t="s">
        <v>453</v>
      </c>
      <c r="B431" s="415" t="s">
        <v>453</v>
      </c>
      <c r="C431" s="415"/>
      <c r="D431" s="402" t="s">
        <v>560</v>
      </c>
      <c r="E431" s="403" t="s">
        <v>561</v>
      </c>
      <c r="F431" s="404">
        <v>175860</v>
      </c>
      <c r="G431" s="416">
        <v>0</v>
      </c>
      <c r="H431" s="416"/>
      <c r="I431" s="404">
        <v>175860</v>
      </c>
    </row>
    <row r="432" spans="1:9" ht="22.5" x14ac:dyDescent="0.25">
      <c r="A432" s="396" t="s">
        <v>453</v>
      </c>
      <c r="B432" s="417" t="s">
        <v>634</v>
      </c>
      <c r="C432" s="417"/>
      <c r="D432" s="397" t="s">
        <v>453</v>
      </c>
      <c r="E432" s="398" t="s">
        <v>635</v>
      </c>
      <c r="F432" s="399">
        <v>174620</v>
      </c>
      <c r="G432" s="418">
        <v>0</v>
      </c>
      <c r="H432" s="418"/>
      <c r="I432" s="399">
        <v>174620</v>
      </c>
    </row>
    <row r="433" spans="1:9" ht="33.75" x14ac:dyDescent="0.25">
      <c r="A433" s="400" t="s">
        <v>453</v>
      </c>
      <c r="B433" s="415" t="s">
        <v>453</v>
      </c>
      <c r="C433" s="415"/>
      <c r="D433" s="402" t="s">
        <v>560</v>
      </c>
      <c r="E433" s="403" t="s">
        <v>561</v>
      </c>
      <c r="F433" s="404">
        <v>174620</v>
      </c>
      <c r="G433" s="416">
        <v>0</v>
      </c>
      <c r="H433" s="416"/>
      <c r="I433" s="404">
        <v>174620</v>
      </c>
    </row>
    <row r="434" spans="1:9" ht="78.75" x14ac:dyDescent="0.25">
      <c r="A434" s="396" t="s">
        <v>453</v>
      </c>
      <c r="B434" s="417" t="s">
        <v>424</v>
      </c>
      <c r="C434" s="417"/>
      <c r="D434" s="397" t="s">
        <v>453</v>
      </c>
      <c r="E434" s="398" t="s">
        <v>425</v>
      </c>
      <c r="F434" s="399">
        <v>60919</v>
      </c>
      <c r="G434" s="418">
        <v>0</v>
      </c>
      <c r="H434" s="418"/>
      <c r="I434" s="399">
        <v>60919</v>
      </c>
    </row>
    <row r="435" spans="1:9" ht="11.25" x14ac:dyDescent="0.25">
      <c r="A435" s="400" t="s">
        <v>453</v>
      </c>
      <c r="B435" s="415" t="s">
        <v>453</v>
      </c>
      <c r="C435" s="415"/>
      <c r="D435" s="402" t="s">
        <v>603</v>
      </c>
      <c r="E435" s="403" t="s">
        <v>604</v>
      </c>
      <c r="F435" s="404">
        <v>60919</v>
      </c>
      <c r="G435" s="416">
        <v>0</v>
      </c>
      <c r="H435" s="416"/>
      <c r="I435" s="404">
        <v>60919</v>
      </c>
    </row>
    <row r="436" spans="1:9" ht="11.25" x14ac:dyDescent="0.25">
      <c r="A436" s="392" t="s">
        <v>141</v>
      </c>
      <c r="B436" s="422" t="s">
        <v>453</v>
      </c>
      <c r="C436" s="422"/>
      <c r="D436" s="393" t="s">
        <v>453</v>
      </c>
      <c r="E436" s="394" t="s">
        <v>32</v>
      </c>
      <c r="F436" s="395">
        <v>6620604.75</v>
      </c>
      <c r="G436" s="423">
        <v>5000</v>
      </c>
      <c r="H436" s="423"/>
      <c r="I436" s="395">
        <v>6625604.75</v>
      </c>
    </row>
    <row r="437" spans="1:9" ht="11.25" x14ac:dyDescent="0.25">
      <c r="A437" s="396" t="s">
        <v>453</v>
      </c>
      <c r="B437" s="417" t="s">
        <v>142</v>
      </c>
      <c r="C437" s="417"/>
      <c r="D437" s="397" t="s">
        <v>453</v>
      </c>
      <c r="E437" s="398" t="s">
        <v>636</v>
      </c>
      <c r="F437" s="399">
        <v>489000</v>
      </c>
      <c r="G437" s="418">
        <v>0</v>
      </c>
      <c r="H437" s="418"/>
      <c r="I437" s="399">
        <v>489000</v>
      </c>
    </row>
    <row r="438" spans="1:9" ht="11.25" x14ac:dyDescent="0.25">
      <c r="A438" s="400" t="s">
        <v>453</v>
      </c>
      <c r="B438" s="415" t="s">
        <v>453</v>
      </c>
      <c r="C438" s="415"/>
      <c r="D438" s="402" t="s">
        <v>460</v>
      </c>
      <c r="E438" s="403" t="s">
        <v>461</v>
      </c>
      <c r="F438" s="404">
        <v>300000</v>
      </c>
      <c r="G438" s="416">
        <v>0</v>
      </c>
      <c r="H438" s="416"/>
      <c r="I438" s="404">
        <v>300000</v>
      </c>
    </row>
    <row r="439" spans="1:9" ht="11.25" x14ac:dyDescent="0.25">
      <c r="A439" s="400" t="s">
        <v>453</v>
      </c>
      <c r="B439" s="415" t="s">
        <v>453</v>
      </c>
      <c r="C439" s="415"/>
      <c r="D439" s="402" t="s">
        <v>474</v>
      </c>
      <c r="E439" s="403" t="s">
        <v>475</v>
      </c>
      <c r="F439" s="404">
        <v>29000</v>
      </c>
      <c r="G439" s="416">
        <v>0</v>
      </c>
      <c r="H439" s="416"/>
      <c r="I439" s="404">
        <v>29000</v>
      </c>
    </row>
    <row r="440" spans="1:9" ht="11.25" x14ac:dyDescent="0.25">
      <c r="A440" s="400" t="s">
        <v>453</v>
      </c>
      <c r="B440" s="415" t="s">
        <v>453</v>
      </c>
      <c r="C440" s="415"/>
      <c r="D440" s="402" t="s">
        <v>102</v>
      </c>
      <c r="E440" s="403" t="s">
        <v>476</v>
      </c>
      <c r="F440" s="404">
        <v>80000</v>
      </c>
      <c r="G440" s="416">
        <v>0</v>
      </c>
      <c r="H440" s="416"/>
      <c r="I440" s="404">
        <v>80000</v>
      </c>
    </row>
    <row r="441" spans="1:9" ht="45" x14ac:dyDescent="0.25">
      <c r="A441" s="400" t="s">
        <v>453</v>
      </c>
      <c r="B441" s="415" t="s">
        <v>453</v>
      </c>
      <c r="C441" s="415"/>
      <c r="D441" s="402" t="s">
        <v>145</v>
      </c>
      <c r="E441" s="403" t="s">
        <v>637</v>
      </c>
      <c r="F441" s="404">
        <v>80000</v>
      </c>
      <c r="G441" s="416">
        <v>0</v>
      </c>
      <c r="H441" s="416"/>
      <c r="I441" s="404">
        <v>80000</v>
      </c>
    </row>
    <row r="442" spans="1:9" ht="11.25" x14ac:dyDescent="0.25">
      <c r="A442" s="396" t="s">
        <v>453</v>
      </c>
      <c r="B442" s="417" t="s">
        <v>428</v>
      </c>
      <c r="C442" s="417"/>
      <c r="D442" s="397" t="s">
        <v>453</v>
      </c>
      <c r="E442" s="398" t="s">
        <v>429</v>
      </c>
      <c r="F442" s="399">
        <v>3588791.75</v>
      </c>
      <c r="G442" s="418">
        <v>0</v>
      </c>
      <c r="H442" s="418"/>
      <c r="I442" s="399">
        <v>3588791.75</v>
      </c>
    </row>
    <row r="443" spans="1:9" ht="11.25" x14ac:dyDescent="0.25">
      <c r="A443" s="400" t="s">
        <v>453</v>
      </c>
      <c r="B443" s="415" t="s">
        <v>453</v>
      </c>
      <c r="C443" s="415"/>
      <c r="D443" s="402" t="s">
        <v>500</v>
      </c>
      <c r="E443" s="403" t="s">
        <v>501</v>
      </c>
      <c r="F443" s="404">
        <v>159515.04</v>
      </c>
      <c r="G443" s="416">
        <v>0</v>
      </c>
      <c r="H443" s="416"/>
      <c r="I443" s="404">
        <v>159515.04</v>
      </c>
    </row>
    <row r="444" spans="1:9" ht="11.25" x14ac:dyDescent="0.25">
      <c r="A444" s="400" t="s">
        <v>453</v>
      </c>
      <c r="B444" s="415" t="s">
        <v>453</v>
      </c>
      <c r="C444" s="415"/>
      <c r="D444" s="402" t="s">
        <v>516</v>
      </c>
      <c r="E444" s="403" t="s">
        <v>517</v>
      </c>
      <c r="F444" s="404">
        <v>11825.19</v>
      </c>
      <c r="G444" s="416">
        <v>0</v>
      </c>
      <c r="H444" s="416"/>
      <c r="I444" s="404">
        <v>11825.19</v>
      </c>
    </row>
    <row r="445" spans="1:9" ht="11.25" x14ac:dyDescent="0.25">
      <c r="A445" s="400" t="s">
        <v>453</v>
      </c>
      <c r="B445" s="415" t="s">
        <v>453</v>
      </c>
      <c r="C445" s="415"/>
      <c r="D445" s="402" t="s">
        <v>462</v>
      </c>
      <c r="E445" s="403" t="s">
        <v>463</v>
      </c>
      <c r="F445" s="404">
        <v>26525.29</v>
      </c>
      <c r="G445" s="416">
        <v>0</v>
      </c>
      <c r="H445" s="416"/>
      <c r="I445" s="404">
        <v>26525.29</v>
      </c>
    </row>
    <row r="446" spans="1:9" ht="11.25" x14ac:dyDescent="0.25">
      <c r="A446" s="400" t="s">
        <v>453</v>
      </c>
      <c r="B446" s="415" t="s">
        <v>453</v>
      </c>
      <c r="C446" s="415"/>
      <c r="D446" s="402" t="s">
        <v>502</v>
      </c>
      <c r="E446" s="403" t="s">
        <v>503</v>
      </c>
      <c r="F446" s="404">
        <v>3005.55</v>
      </c>
      <c r="G446" s="416">
        <v>0</v>
      </c>
      <c r="H446" s="416"/>
      <c r="I446" s="404">
        <v>3005.55</v>
      </c>
    </row>
    <row r="447" spans="1:9" ht="11.25" x14ac:dyDescent="0.25">
      <c r="A447" s="400" t="s">
        <v>453</v>
      </c>
      <c r="B447" s="415" t="s">
        <v>453</v>
      </c>
      <c r="C447" s="415"/>
      <c r="D447" s="402" t="s">
        <v>466</v>
      </c>
      <c r="E447" s="403" t="s">
        <v>467</v>
      </c>
      <c r="F447" s="404">
        <v>12000</v>
      </c>
      <c r="G447" s="416">
        <v>0</v>
      </c>
      <c r="H447" s="416"/>
      <c r="I447" s="404">
        <v>12000</v>
      </c>
    </row>
    <row r="448" spans="1:9" ht="11.25" x14ac:dyDescent="0.25">
      <c r="A448" s="400" t="s">
        <v>453</v>
      </c>
      <c r="B448" s="415" t="s">
        <v>453</v>
      </c>
      <c r="C448" s="415"/>
      <c r="D448" s="402" t="s">
        <v>460</v>
      </c>
      <c r="E448" s="403" t="s">
        <v>461</v>
      </c>
      <c r="F448" s="404">
        <v>3367974.68</v>
      </c>
      <c r="G448" s="416">
        <v>0</v>
      </c>
      <c r="H448" s="416"/>
      <c r="I448" s="404">
        <v>3367974.68</v>
      </c>
    </row>
    <row r="449" spans="1:9" ht="11.25" x14ac:dyDescent="0.25">
      <c r="A449" s="400" t="s">
        <v>453</v>
      </c>
      <c r="B449" s="415" t="s">
        <v>453</v>
      </c>
      <c r="C449" s="415"/>
      <c r="D449" s="402" t="s">
        <v>526</v>
      </c>
      <c r="E449" s="403" t="s">
        <v>527</v>
      </c>
      <c r="F449" s="404">
        <v>500</v>
      </c>
      <c r="G449" s="416">
        <v>0</v>
      </c>
      <c r="H449" s="416"/>
      <c r="I449" s="404">
        <v>500</v>
      </c>
    </row>
    <row r="450" spans="1:9" ht="22.5" x14ac:dyDescent="0.25">
      <c r="A450" s="400" t="s">
        <v>453</v>
      </c>
      <c r="B450" s="415" t="s">
        <v>453</v>
      </c>
      <c r="C450" s="415"/>
      <c r="D450" s="402" t="s">
        <v>528</v>
      </c>
      <c r="E450" s="403" t="s">
        <v>529</v>
      </c>
      <c r="F450" s="404">
        <v>4446</v>
      </c>
      <c r="G450" s="416">
        <v>0</v>
      </c>
      <c r="H450" s="416"/>
      <c r="I450" s="404">
        <v>4446</v>
      </c>
    </row>
    <row r="451" spans="1:9" ht="33.75" x14ac:dyDescent="0.25">
      <c r="A451" s="400" t="s">
        <v>453</v>
      </c>
      <c r="B451" s="415" t="s">
        <v>453</v>
      </c>
      <c r="C451" s="415"/>
      <c r="D451" s="402" t="s">
        <v>489</v>
      </c>
      <c r="E451" s="403" t="s">
        <v>490</v>
      </c>
      <c r="F451" s="404">
        <v>1000</v>
      </c>
      <c r="G451" s="416">
        <v>0</v>
      </c>
      <c r="H451" s="416"/>
      <c r="I451" s="404">
        <v>1000</v>
      </c>
    </row>
    <row r="452" spans="1:9" ht="22.5" x14ac:dyDescent="0.25">
      <c r="A452" s="400" t="s">
        <v>453</v>
      </c>
      <c r="B452" s="415" t="s">
        <v>453</v>
      </c>
      <c r="C452" s="415"/>
      <c r="D452" s="402" t="s">
        <v>530</v>
      </c>
      <c r="E452" s="403" t="s">
        <v>531</v>
      </c>
      <c r="F452" s="404">
        <v>2000</v>
      </c>
      <c r="G452" s="416">
        <v>0</v>
      </c>
      <c r="H452" s="416"/>
      <c r="I452" s="404">
        <v>2000</v>
      </c>
    </row>
    <row r="453" spans="1:9" ht="11.25" x14ac:dyDescent="0.25">
      <c r="A453" s="396" t="s">
        <v>453</v>
      </c>
      <c r="B453" s="417" t="s">
        <v>638</v>
      </c>
      <c r="C453" s="417"/>
      <c r="D453" s="397" t="s">
        <v>453</v>
      </c>
      <c r="E453" s="398" t="s">
        <v>639</v>
      </c>
      <c r="F453" s="399">
        <v>466000</v>
      </c>
      <c r="G453" s="418">
        <v>0</v>
      </c>
      <c r="H453" s="418"/>
      <c r="I453" s="399">
        <v>466000</v>
      </c>
    </row>
    <row r="454" spans="1:9" ht="11.25" x14ac:dyDescent="0.25">
      <c r="A454" s="400" t="s">
        <v>453</v>
      </c>
      <c r="B454" s="415" t="s">
        <v>453</v>
      </c>
      <c r="C454" s="415"/>
      <c r="D454" s="402" t="s">
        <v>460</v>
      </c>
      <c r="E454" s="403" t="s">
        <v>461</v>
      </c>
      <c r="F454" s="404">
        <v>466000</v>
      </c>
      <c r="G454" s="416">
        <v>0</v>
      </c>
      <c r="H454" s="416"/>
      <c r="I454" s="404">
        <v>466000</v>
      </c>
    </row>
    <row r="455" spans="1:9" ht="11.25" x14ac:dyDescent="0.25">
      <c r="A455" s="396" t="s">
        <v>453</v>
      </c>
      <c r="B455" s="417" t="s">
        <v>640</v>
      </c>
      <c r="C455" s="417"/>
      <c r="D455" s="397" t="s">
        <v>453</v>
      </c>
      <c r="E455" s="398" t="s">
        <v>641</v>
      </c>
      <c r="F455" s="399">
        <v>392400</v>
      </c>
      <c r="G455" s="418">
        <v>0</v>
      </c>
      <c r="H455" s="418"/>
      <c r="I455" s="399">
        <v>392400</v>
      </c>
    </row>
    <row r="456" spans="1:9" ht="11.25" x14ac:dyDescent="0.25">
      <c r="A456" s="400" t="s">
        <v>453</v>
      </c>
      <c r="B456" s="415" t="s">
        <v>453</v>
      </c>
      <c r="C456" s="415"/>
      <c r="D456" s="402" t="s">
        <v>464</v>
      </c>
      <c r="E456" s="403" t="s">
        <v>465</v>
      </c>
      <c r="F456" s="404">
        <v>5000</v>
      </c>
      <c r="G456" s="416">
        <v>0</v>
      </c>
      <c r="H456" s="416"/>
      <c r="I456" s="404">
        <v>5000</v>
      </c>
    </row>
    <row r="457" spans="1:9" ht="11.25" x14ac:dyDescent="0.25">
      <c r="A457" s="400" t="s">
        <v>453</v>
      </c>
      <c r="B457" s="415" t="s">
        <v>453</v>
      </c>
      <c r="C457" s="415"/>
      <c r="D457" s="402" t="s">
        <v>466</v>
      </c>
      <c r="E457" s="403" t="s">
        <v>467</v>
      </c>
      <c r="F457" s="404">
        <v>86600</v>
      </c>
      <c r="G457" s="416">
        <v>0</v>
      </c>
      <c r="H457" s="416"/>
      <c r="I457" s="404">
        <v>86600</v>
      </c>
    </row>
    <row r="458" spans="1:9" ht="11.25" x14ac:dyDescent="0.25">
      <c r="A458" s="400" t="s">
        <v>453</v>
      </c>
      <c r="B458" s="415" t="s">
        <v>453</v>
      </c>
      <c r="C458" s="415"/>
      <c r="D458" s="402" t="s">
        <v>468</v>
      </c>
      <c r="E458" s="403" t="s">
        <v>469</v>
      </c>
      <c r="F458" s="404">
        <v>5000</v>
      </c>
      <c r="G458" s="416">
        <v>0</v>
      </c>
      <c r="H458" s="416"/>
      <c r="I458" s="404">
        <v>5000</v>
      </c>
    </row>
    <row r="459" spans="1:9" ht="11.25" x14ac:dyDescent="0.25">
      <c r="A459" s="400" t="s">
        <v>453</v>
      </c>
      <c r="B459" s="415" t="s">
        <v>453</v>
      </c>
      <c r="C459" s="415"/>
      <c r="D459" s="402" t="s">
        <v>460</v>
      </c>
      <c r="E459" s="403" t="s">
        <v>461</v>
      </c>
      <c r="F459" s="404">
        <v>295800</v>
      </c>
      <c r="G459" s="416">
        <v>0</v>
      </c>
      <c r="H459" s="416"/>
      <c r="I459" s="404">
        <v>295800</v>
      </c>
    </row>
    <row r="460" spans="1:9" ht="11.25" x14ac:dyDescent="0.25">
      <c r="A460" s="396" t="s">
        <v>453</v>
      </c>
      <c r="B460" s="417" t="s">
        <v>148</v>
      </c>
      <c r="C460" s="417"/>
      <c r="D460" s="397" t="s">
        <v>453</v>
      </c>
      <c r="E460" s="398" t="s">
        <v>71</v>
      </c>
      <c r="F460" s="399">
        <v>80000</v>
      </c>
      <c r="G460" s="418">
        <v>0</v>
      </c>
      <c r="H460" s="418"/>
      <c r="I460" s="399">
        <v>80000</v>
      </c>
    </row>
    <row r="461" spans="1:9" ht="45" x14ac:dyDescent="0.25">
      <c r="A461" s="400" t="s">
        <v>453</v>
      </c>
      <c r="B461" s="415" t="s">
        <v>453</v>
      </c>
      <c r="C461" s="415"/>
      <c r="D461" s="402" t="s">
        <v>145</v>
      </c>
      <c r="E461" s="403" t="s">
        <v>637</v>
      </c>
      <c r="F461" s="404">
        <v>80000</v>
      </c>
      <c r="G461" s="416">
        <v>0</v>
      </c>
      <c r="H461" s="416"/>
      <c r="I461" s="404">
        <v>80000</v>
      </c>
    </row>
    <row r="462" spans="1:9" ht="11.25" x14ac:dyDescent="0.25">
      <c r="A462" s="396" t="s">
        <v>453</v>
      </c>
      <c r="B462" s="417" t="s">
        <v>642</v>
      </c>
      <c r="C462" s="417"/>
      <c r="D462" s="397" t="s">
        <v>453</v>
      </c>
      <c r="E462" s="398" t="s">
        <v>35</v>
      </c>
      <c r="F462" s="399">
        <v>127000</v>
      </c>
      <c r="G462" s="418">
        <v>0</v>
      </c>
      <c r="H462" s="418"/>
      <c r="I462" s="399">
        <v>127000</v>
      </c>
    </row>
    <row r="463" spans="1:9" ht="45" x14ac:dyDescent="0.25">
      <c r="A463" s="400" t="s">
        <v>453</v>
      </c>
      <c r="B463" s="415" t="s">
        <v>453</v>
      </c>
      <c r="C463" s="415"/>
      <c r="D463" s="402" t="s">
        <v>348</v>
      </c>
      <c r="E463" s="403" t="s">
        <v>471</v>
      </c>
      <c r="F463" s="404">
        <v>120000</v>
      </c>
      <c r="G463" s="416">
        <v>0</v>
      </c>
      <c r="H463" s="416"/>
      <c r="I463" s="404">
        <v>120000</v>
      </c>
    </row>
    <row r="464" spans="1:9" ht="11.25" x14ac:dyDescent="0.25">
      <c r="A464" s="400" t="s">
        <v>453</v>
      </c>
      <c r="B464" s="415" t="s">
        <v>453</v>
      </c>
      <c r="C464" s="415"/>
      <c r="D464" s="402" t="s">
        <v>462</v>
      </c>
      <c r="E464" s="403" t="s">
        <v>463</v>
      </c>
      <c r="F464" s="404">
        <v>171</v>
      </c>
      <c r="G464" s="416">
        <v>0</v>
      </c>
      <c r="H464" s="416"/>
      <c r="I464" s="404">
        <v>171</v>
      </c>
    </row>
    <row r="465" spans="1:9" ht="11.25" x14ac:dyDescent="0.25">
      <c r="A465" s="400" t="s">
        <v>453</v>
      </c>
      <c r="B465" s="415" t="s">
        <v>453</v>
      </c>
      <c r="C465" s="415"/>
      <c r="D465" s="402" t="s">
        <v>502</v>
      </c>
      <c r="E465" s="403" t="s">
        <v>503</v>
      </c>
      <c r="F465" s="404">
        <v>24.5</v>
      </c>
      <c r="G465" s="416">
        <v>0</v>
      </c>
      <c r="H465" s="416"/>
      <c r="I465" s="404">
        <v>24.5</v>
      </c>
    </row>
    <row r="466" spans="1:9" ht="11.25" x14ac:dyDescent="0.25">
      <c r="A466" s="400" t="s">
        <v>453</v>
      </c>
      <c r="B466" s="415" t="s">
        <v>453</v>
      </c>
      <c r="C466" s="415"/>
      <c r="D466" s="402" t="s">
        <v>464</v>
      </c>
      <c r="E466" s="403" t="s">
        <v>465</v>
      </c>
      <c r="F466" s="404">
        <v>1000</v>
      </c>
      <c r="G466" s="416">
        <v>0</v>
      </c>
      <c r="H466" s="416"/>
      <c r="I466" s="404">
        <v>1000</v>
      </c>
    </row>
    <row r="467" spans="1:9" ht="11.25" x14ac:dyDescent="0.25">
      <c r="A467" s="400" t="s">
        <v>453</v>
      </c>
      <c r="B467" s="415" t="s">
        <v>453</v>
      </c>
      <c r="C467" s="415"/>
      <c r="D467" s="402" t="s">
        <v>466</v>
      </c>
      <c r="E467" s="403" t="s">
        <v>467</v>
      </c>
      <c r="F467" s="404">
        <v>804.5</v>
      </c>
      <c r="G467" s="416">
        <v>0</v>
      </c>
      <c r="H467" s="416"/>
      <c r="I467" s="404">
        <v>804.5</v>
      </c>
    </row>
    <row r="468" spans="1:9" ht="11.25" x14ac:dyDescent="0.25">
      <c r="A468" s="400" t="s">
        <v>453</v>
      </c>
      <c r="B468" s="415" t="s">
        <v>453</v>
      </c>
      <c r="C468" s="415"/>
      <c r="D468" s="402" t="s">
        <v>460</v>
      </c>
      <c r="E468" s="403" t="s">
        <v>461</v>
      </c>
      <c r="F468" s="404">
        <v>5000</v>
      </c>
      <c r="G468" s="416">
        <v>0</v>
      </c>
      <c r="H468" s="416"/>
      <c r="I468" s="404">
        <v>5000</v>
      </c>
    </row>
    <row r="469" spans="1:9" ht="11.25" x14ac:dyDescent="0.25">
      <c r="A469" s="396" t="s">
        <v>453</v>
      </c>
      <c r="B469" s="417" t="s">
        <v>151</v>
      </c>
      <c r="C469" s="417"/>
      <c r="D469" s="397" t="s">
        <v>453</v>
      </c>
      <c r="E469" s="398" t="s">
        <v>643</v>
      </c>
      <c r="F469" s="399">
        <v>1112000</v>
      </c>
      <c r="G469" s="418">
        <v>0</v>
      </c>
      <c r="H469" s="418"/>
      <c r="I469" s="399">
        <v>1112000</v>
      </c>
    </row>
    <row r="470" spans="1:9" ht="11.25" x14ac:dyDescent="0.25">
      <c r="A470" s="400" t="s">
        <v>453</v>
      </c>
      <c r="B470" s="415" t="s">
        <v>453</v>
      </c>
      <c r="C470" s="415"/>
      <c r="D470" s="402" t="s">
        <v>468</v>
      </c>
      <c r="E470" s="403" t="s">
        <v>469</v>
      </c>
      <c r="F470" s="404">
        <v>600000</v>
      </c>
      <c r="G470" s="416">
        <v>0</v>
      </c>
      <c r="H470" s="416"/>
      <c r="I470" s="404">
        <v>600000</v>
      </c>
    </row>
    <row r="471" spans="1:9" ht="11.25" x14ac:dyDescent="0.25">
      <c r="A471" s="400" t="s">
        <v>453</v>
      </c>
      <c r="B471" s="415" t="s">
        <v>453</v>
      </c>
      <c r="C471" s="415"/>
      <c r="D471" s="402" t="s">
        <v>460</v>
      </c>
      <c r="E471" s="403" t="s">
        <v>461</v>
      </c>
      <c r="F471" s="404">
        <v>432000</v>
      </c>
      <c r="G471" s="416">
        <v>0</v>
      </c>
      <c r="H471" s="416"/>
      <c r="I471" s="404">
        <v>432000</v>
      </c>
    </row>
    <row r="472" spans="1:9" ht="11.25" x14ac:dyDescent="0.25">
      <c r="A472" s="400" t="s">
        <v>453</v>
      </c>
      <c r="B472" s="415" t="s">
        <v>453</v>
      </c>
      <c r="C472" s="415"/>
      <c r="D472" s="402" t="s">
        <v>102</v>
      </c>
      <c r="E472" s="403" t="s">
        <v>476</v>
      </c>
      <c r="F472" s="404">
        <v>80000</v>
      </c>
      <c r="G472" s="416">
        <v>0</v>
      </c>
      <c r="H472" s="416"/>
      <c r="I472" s="404">
        <v>80000</v>
      </c>
    </row>
    <row r="473" spans="1:9" ht="22.5" x14ac:dyDescent="0.25">
      <c r="A473" s="396" t="s">
        <v>453</v>
      </c>
      <c r="B473" s="417" t="s">
        <v>434</v>
      </c>
      <c r="C473" s="417"/>
      <c r="D473" s="397" t="s">
        <v>453</v>
      </c>
      <c r="E473" s="398" t="s">
        <v>435</v>
      </c>
      <c r="F473" s="399">
        <v>28000</v>
      </c>
      <c r="G473" s="418">
        <v>0</v>
      </c>
      <c r="H473" s="418"/>
      <c r="I473" s="399">
        <v>28000</v>
      </c>
    </row>
    <row r="474" spans="1:9" ht="11.25" x14ac:dyDescent="0.25">
      <c r="A474" s="400" t="s">
        <v>453</v>
      </c>
      <c r="B474" s="415" t="s">
        <v>453</v>
      </c>
      <c r="C474" s="415"/>
      <c r="D474" s="402" t="s">
        <v>474</v>
      </c>
      <c r="E474" s="403" t="s">
        <v>475</v>
      </c>
      <c r="F474" s="404">
        <v>28000</v>
      </c>
      <c r="G474" s="416">
        <v>0</v>
      </c>
      <c r="H474" s="416"/>
      <c r="I474" s="404">
        <v>28000</v>
      </c>
    </row>
    <row r="475" spans="1:9" ht="22.5" x14ac:dyDescent="0.25">
      <c r="A475" s="396" t="s">
        <v>453</v>
      </c>
      <c r="B475" s="417" t="s">
        <v>644</v>
      </c>
      <c r="C475" s="417"/>
      <c r="D475" s="397" t="s">
        <v>453</v>
      </c>
      <c r="E475" s="398" t="s">
        <v>33</v>
      </c>
      <c r="F475" s="399">
        <v>50000</v>
      </c>
      <c r="G475" s="418">
        <v>0</v>
      </c>
      <c r="H475" s="418"/>
      <c r="I475" s="399">
        <v>50000</v>
      </c>
    </row>
    <row r="476" spans="1:9" ht="45" x14ac:dyDescent="0.25">
      <c r="A476" s="400" t="s">
        <v>453</v>
      </c>
      <c r="B476" s="415" t="s">
        <v>453</v>
      </c>
      <c r="C476" s="415"/>
      <c r="D476" s="402" t="s">
        <v>568</v>
      </c>
      <c r="E476" s="403" t="s">
        <v>569</v>
      </c>
      <c r="F476" s="404">
        <v>30000</v>
      </c>
      <c r="G476" s="416">
        <v>0</v>
      </c>
      <c r="H476" s="416"/>
      <c r="I476" s="404">
        <v>30000</v>
      </c>
    </row>
    <row r="477" spans="1:9" ht="11.25" x14ac:dyDescent="0.25">
      <c r="A477" s="400" t="s">
        <v>453</v>
      </c>
      <c r="B477" s="415" t="s">
        <v>453</v>
      </c>
      <c r="C477" s="415"/>
      <c r="D477" s="402" t="s">
        <v>466</v>
      </c>
      <c r="E477" s="403" t="s">
        <v>467</v>
      </c>
      <c r="F477" s="404">
        <v>10000</v>
      </c>
      <c r="G477" s="416">
        <v>0</v>
      </c>
      <c r="H477" s="416"/>
      <c r="I477" s="404">
        <v>10000</v>
      </c>
    </row>
    <row r="478" spans="1:9" ht="11.25" x14ac:dyDescent="0.25">
      <c r="A478" s="400" t="s">
        <v>453</v>
      </c>
      <c r="B478" s="415" t="s">
        <v>453</v>
      </c>
      <c r="C478" s="415"/>
      <c r="D478" s="402" t="s">
        <v>460</v>
      </c>
      <c r="E478" s="403" t="s">
        <v>461</v>
      </c>
      <c r="F478" s="404">
        <v>10000</v>
      </c>
      <c r="G478" s="416">
        <v>0</v>
      </c>
      <c r="H478" s="416"/>
      <c r="I478" s="404">
        <v>10000</v>
      </c>
    </row>
    <row r="479" spans="1:9" ht="11.25" x14ac:dyDescent="0.25">
      <c r="A479" s="396" t="s">
        <v>453</v>
      </c>
      <c r="B479" s="417" t="s">
        <v>436</v>
      </c>
      <c r="C479" s="417"/>
      <c r="D479" s="397" t="s">
        <v>453</v>
      </c>
      <c r="E479" s="398" t="s">
        <v>58</v>
      </c>
      <c r="F479" s="399">
        <v>287413</v>
      </c>
      <c r="G479" s="418">
        <v>5000</v>
      </c>
      <c r="H479" s="418"/>
      <c r="I479" s="399">
        <v>292413</v>
      </c>
    </row>
    <row r="480" spans="1:9" ht="11.25" x14ac:dyDescent="0.25">
      <c r="A480" s="400" t="s">
        <v>453</v>
      </c>
      <c r="B480" s="415" t="s">
        <v>453</v>
      </c>
      <c r="C480" s="415"/>
      <c r="D480" s="402" t="s">
        <v>462</v>
      </c>
      <c r="E480" s="403" t="s">
        <v>463</v>
      </c>
      <c r="F480" s="404">
        <v>4446</v>
      </c>
      <c r="G480" s="416">
        <v>0</v>
      </c>
      <c r="H480" s="416"/>
      <c r="I480" s="404">
        <v>4446</v>
      </c>
    </row>
    <row r="481" spans="1:9" ht="11.25" x14ac:dyDescent="0.25">
      <c r="A481" s="400" t="s">
        <v>453</v>
      </c>
      <c r="B481" s="415" t="s">
        <v>453</v>
      </c>
      <c r="C481" s="415"/>
      <c r="D481" s="402" t="s">
        <v>502</v>
      </c>
      <c r="E481" s="403" t="s">
        <v>503</v>
      </c>
      <c r="F481" s="404">
        <v>637</v>
      </c>
      <c r="G481" s="416">
        <v>0</v>
      </c>
      <c r="H481" s="416"/>
      <c r="I481" s="404">
        <v>637</v>
      </c>
    </row>
    <row r="482" spans="1:9" ht="11.25" x14ac:dyDescent="0.25">
      <c r="A482" s="400" t="s">
        <v>453</v>
      </c>
      <c r="B482" s="415" t="s">
        <v>453</v>
      </c>
      <c r="C482" s="415"/>
      <c r="D482" s="402" t="s">
        <v>464</v>
      </c>
      <c r="E482" s="403" t="s">
        <v>465</v>
      </c>
      <c r="F482" s="404">
        <v>26000</v>
      </c>
      <c r="G482" s="416">
        <v>0</v>
      </c>
      <c r="H482" s="416"/>
      <c r="I482" s="404">
        <v>26000</v>
      </c>
    </row>
    <row r="483" spans="1:9" ht="11.25" x14ac:dyDescent="0.25">
      <c r="A483" s="400" t="s">
        <v>453</v>
      </c>
      <c r="B483" s="415" t="s">
        <v>453</v>
      </c>
      <c r="C483" s="415"/>
      <c r="D483" s="402" t="s">
        <v>466</v>
      </c>
      <c r="E483" s="403" t="s">
        <v>467</v>
      </c>
      <c r="F483" s="404">
        <v>31450</v>
      </c>
      <c r="G483" s="416">
        <v>-2500</v>
      </c>
      <c r="H483" s="416"/>
      <c r="I483" s="404">
        <v>28950</v>
      </c>
    </row>
    <row r="484" spans="1:9" ht="11.25" x14ac:dyDescent="0.25">
      <c r="A484" s="400" t="s">
        <v>453</v>
      </c>
      <c r="B484" s="415" t="s">
        <v>453</v>
      </c>
      <c r="C484" s="415"/>
      <c r="D484" s="402" t="s">
        <v>468</v>
      </c>
      <c r="E484" s="403" t="s">
        <v>469</v>
      </c>
      <c r="F484" s="404">
        <v>180000</v>
      </c>
      <c r="G484" s="416">
        <v>0</v>
      </c>
      <c r="H484" s="416"/>
      <c r="I484" s="404">
        <v>180000</v>
      </c>
    </row>
    <row r="485" spans="1:9" ht="11.25" x14ac:dyDescent="0.25">
      <c r="A485" s="400" t="s">
        <v>453</v>
      </c>
      <c r="B485" s="415" t="s">
        <v>453</v>
      </c>
      <c r="C485" s="415"/>
      <c r="D485" s="402" t="s">
        <v>472</v>
      </c>
      <c r="E485" s="403" t="s">
        <v>473</v>
      </c>
      <c r="F485" s="404">
        <v>14000</v>
      </c>
      <c r="G485" s="416">
        <v>0</v>
      </c>
      <c r="H485" s="416"/>
      <c r="I485" s="404">
        <v>14000</v>
      </c>
    </row>
    <row r="486" spans="1:9" ht="11.25" x14ac:dyDescent="0.25">
      <c r="A486" s="400" t="s">
        <v>453</v>
      </c>
      <c r="B486" s="415" t="s">
        <v>453</v>
      </c>
      <c r="C486" s="415"/>
      <c r="D486" s="402" t="s">
        <v>460</v>
      </c>
      <c r="E486" s="403" t="s">
        <v>461</v>
      </c>
      <c r="F486" s="404">
        <v>28000</v>
      </c>
      <c r="G486" s="416">
        <v>7500</v>
      </c>
      <c r="H486" s="416"/>
      <c r="I486" s="404">
        <v>35500</v>
      </c>
    </row>
    <row r="487" spans="1:9" ht="11.25" x14ac:dyDescent="0.25">
      <c r="A487" s="400" t="s">
        <v>453</v>
      </c>
      <c r="B487" s="415" t="s">
        <v>453</v>
      </c>
      <c r="C487" s="415"/>
      <c r="D487" s="402" t="s">
        <v>510</v>
      </c>
      <c r="E487" s="403" t="s">
        <v>511</v>
      </c>
      <c r="F487" s="404">
        <v>2880</v>
      </c>
      <c r="G487" s="416">
        <v>0</v>
      </c>
      <c r="H487" s="416"/>
      <c r="I487" s="404">
        <v>2880</v>
      </c>
    </row>
    <row r="488" spans="1:9" ht="11.25" x14ac:dyDescent="0.25">
      <c r="A488" s="392" t="s">
        <v>438</v>
      </c>
      <c r="B488" s="422" t="s">
        <v>453</v>
      </c>
      <c r="C488" s="422"/>
      <c r="D488" s="393" t="s">
        <v>453</v>
      </c>
      <c r="E488" s="394" t="s">
        <v>14</v>
      </c>
      <c r="F488" s="395">
        <v>2977119.16</v>
      </c>
      <c r="G488" s="423">
        <v>0</v>
      </c>
      <c r="H488" s="423"/>
      <c r="I488" s="395">
        <v>2977119.16</v>
      </c>
    </row>
    <row r="489" spans="1:9" ht="11.25" x14ac:dyDescent="0.25">
      <c r="A489" s="396" t="s">
        <v>453</v>
      </c>
      <c r="B489" s="417" t="s">
        <v>645</v>
      </c>
      <c r="C489" s="417"/>
      <c r="D489" s="397" t="s">
        <v>453</v>
      </c>
      <c r="E489" s="398" t="s">
        <v>61</v>
      </c>
      <c r="F489" s="399">
        <v>31000</v>
      </c>
      <c r="G489" s="418">
        <v>0</v>
      </c>
      <c r="H489" s="418"/>
      <c r="I489" s="399">
        <v>31000</v>
      </c>
    </row>
    <row r="490" spans="1:9" ht="56.25" x14ac:dyDescent="0.25">
      <c r="A490" s="400" t="s">
        <v>453</v>
      </c>
      <c r="B490" s="415" t="s">
        <v>453</v>
      </c>
      <c r="C490" s="415"/>
      <c r="D490" s="402" t="s">
        <v>404</v>
      </c>
      <c r="E490" s="403" t="s">
        <v>543</v>
      </c>
      <c r="F490" s="404">
        <v>9000</v>
      </c>
      <c r="G490" s="416">
        <v>0</v>
      </c>
      <c r="H490" s="416"/>
      <c r="I490" s="404">
        <v>9000</v>
      </c>
    </row>
    <row r="491" spans="1:9" ht="11.25" x14ac:dyDescent="0.25">
      <c r="A491" s="400" t="s">
        <v>453</v>
      </c>
      <c r="B491" s="415" t="s">
        <v>453</v>
      </c>
      <c r="C491" s="415"/>
      <c r="D491" s="402" t="s">
        <v>464</v>
      </c>
      <c r="E491" s="403" t="s">
        <v>465</v>
      </c>
      <c r="F491" s="404">
        <v>1000</v>
      </c>
      <c r="G491" s="416">
        <v>0</v>
      </c>
      <c r="H491" s="416"/>
      <c r="I491" s="404">
        <v>1000</v>
      </c>
    </row>
    <row r="492" spans="1:9" ht="11.25" x14ac:dyDescent="0.25">
      <c r="A492" s="400" t="s">
        <v>453</v>
      </c>
      <c r="B492" s="415" t="s">
        <v>453</v>
      </c>
      <c r="C492" s="415"/>
      <c r="D492" s="402" t="s">
        <v>466</v>
      </c>
      <c r="E492" s="403" t="s">
        <v>467</v>
      </c>
      <c r="F492" s="404">
        <v>10500</v>
      </c>
      <c r="G492" s="416">
        <v>0</v>
      </c>
      <c r="H492" s="416"/>
      <c r="I492" s="404">
        <v>10500</v>
      </c>
    </row>
    <row r="493" spans="1:9" ht="11.25" x14ac:dyDescent="0.25">
      <c r="A493" s="400" t="s">
        <v>453</v>
      </c>
      <c r="B493" s="415" t="s">
        <v>453</v>
      </c>
      <c r="C493" s="415"/>
      <c r="D493" s="402" t="s">
        <v>460</v>
      </c>
      <c r="E493" s="403" t="s">
        <v>461</v>
      </c>
      <c r="F493" s="404">
        <v>10500</v>
      </c>
      <c r="G493" s="416">
        <v>0</v>
      </c>
      <c r="H493" s="416"/>
      <c r="I493" s="404">
        <v>10500</v>
      </c>
    </row>
    <row r="494" spans="1:9" ht="11.25" x14ac:dyDescent="0.25">
      <c r="A494" s="396" t="s">
        <v>453</v>
      </c>
      <c r="B494" s="417" t="s">
        <v>439</v>
      </c>
      <c r="C494" s="417"/>
      <c r="D494" s="397" t="s">
        <v>453</v>
      </c>
      <c r="E494" s="398" t="s">
        <v>15</v>
      </c>
      <c r="F494" s="399">
        <v>1755219.58</v>
      </c>
      <c r="G494" s="418">
        <v>0</v>
      </c>
      <c r="H494" s="418"/>
      <c r="I494" s="399">
        <v>1755219.58</v>
      </c>
    </row>
    <row r="495" spans="1:9" ht="22.5" x14ac:dyDescent="0.25">
      <c r="A495" s="400" t="s">
        <v>453</v>
      </c>
      <c r="B495" s="415" t="s">
        <v>453</v>
      </c>
      <c r="C495" s="415"/>
      <c r="D495" s="402" t="s">
        <v>646</v>
      </c>
      <c r="E495" s="403" t="s">
        <v>16</v>
      </c>
      <c r="F495" s="404">
        <v>1524971</v>
      </c>
      <c r="G495" s="416">
        <v>0</v>
      </c>
      <c r="H495" s="416"/>
      <c r="I495" s="404">
        <v>1524971</v>
      </c>
    </row>
    <row r="496" spans="1:9" ht="11.25" x14ac:dyDescent="0.25">
      <c r="A496" s="400" t="s">
        <v>453</v>
      </c>
      <c r="B496" s="415" t="s">
        <v>453</v>
      </c>
      <c r="C496" s="415"/>
      <c r="D496" s="402" t="s">
        <v>464</v>
      </c>
      <c r="E496" s="403" t="s">
        <v>465</v>
      </c>
      <c r="F496" s="404">
        <v>12000</v>
      </c>
      <c r="G496" s="416">
        <v>0</v>
      </c>
      <c r="H496" s="416"/>
      <c r="I496" s="404">
        <v>12000</v>
      </c>
    </row>
    <row r="497" spans="1:9" ht="11.25" x14ac:dyDescent="0.25">
      <c r="A497" s="400" t="s">
        <v>453</v>
      </c>
      <c r="B497" s="415" t="s">
        <v>453</v>
      </c>
      <c r="C497" s="415"/>
      <c r="D497" s="402" t="s">
        <v>466</v>
      </c>
      <c r="E497" s="403" t="s">
        <v>467</v>
      </c>
      <c r="F497" s="404">
        <v>50750.87</v>
      </c>
      <c r="G497" s="416">
        <v>0</v>
      </c>
      <c r="H497" s="416"/>
      <c r="I497" s="404">
        <v>50750.87</v>
      </c>
    </row>
    <row r="498" spans="1:9" ht="11.25" x14ac:dyDescent="0.25">
      <c r="A498" s="400" t="s">
        <v>453</v>
      </c>
      <c r="B498" s="415" t="s">
        <v>453</v>
      </c>
      <c r="C498" s="415"/>
      <c r="D498" s="402" t="s">
        <v>468</v>
      </c>
      <c r="E498" s="403" t="s">
        <v>469</v>
      </c>
      <c r="F498" s="404">
        <v>61000</v>
      </c>
      <c r="G498" s="416">
        <v>0</v>
      </c>
      <c r="H498" s="416"/>
      <c r="I498" s="404">
        <v>61000</v>
      </c>
    </row>
    <row r="499" spans="1:9" ht="11.25" x14ac:dyDescent="0.25">
      <c r="A499" s="400" t="s">
        <v>453</v>
      </c>
      <c r="B499" s="415" t="s">
        <v>453</v>
      </c>
      <c r="C499" s="415"/>
      <c r="D499" s="402" t="s">
        <v>460</v>
      </c>
      <c r="E499" s="403" t="s">
        <v>461</v>
      </c>
      <c r="F499" s="404">
        <v>105168.71</v>
      </c>
      <c r="G499" s="416">
        <v>0</v>
      </c>
      <c r="H499" s="416"/>
      <c r="I499" s="404">
        <v>105168.71</v>
      </c>
    </row>
    <row r="500" spans="1:9" ht="11.25" x14ac:dyDescent="0.25">
      <c r="A500" s="400" t="s">
        <v>453</v>
      </c>
      <c r="B500" s="415" t="s">
        <v>453</v>
      </c>
      <c r="C500" s="415"/>
      <c r="D500" s="402" t="s">
        <v>510</v>
      </c>
      <c r="E500" s="403" t="s">
        <v>511</v>
      </c>
      <c r="F500" s="404">
        <v>1329</v>
      </c>
      <c r="G500" s="416">
        <v>0</v>
      </c>
      <c r="H500" s="416"/>
      <c r="I500" s="404">
        <v>1329</v>
      </c>
    </row>
    <row r="501" spans="1:9" ht="11.25" x14ac:dyDescent="0.25">
      <c r="A501" s="396" t="s">
        <v>453</v>
      </c>
      <c r="B501" s="417" t="s">
        <v>647</v>
      </c>
      <c r="C501" s="417"/>
      <c r="D501" s="397" t="s">
        <v>453</v>
      </c>
      <c r="E501" s="398" t="s">
        <v>17</v>
      </c>
      <c r="F501" s="399">
        <v>371742</v>
      </c>
      <c r="G501" s="418">
        <v>0</v>
      </c>
      <c r="H501" s="418"/>
      <c r="I501" s="399">
        <v>371742</v>
      </c>
    </row>
    <row r="502" spans="1:9" ht="22.5" x14ac:dyDescent="0.25">
      <c r="A502" s="400" t="s">
        <v>453</v>
      </c>
      <c r="B502" s="415" t="s">
        <v>453</v>
      </c>
      <c r="C502" s="415"/>
      <c r="D502" s="402" t="s">
        <v>646</v>
      </c>
      <c r="E502" s="403" t="s">
        <v>16</v>
      </c>
      <c r="F502" s="404">
        <v>371742</v>
      </c>
      <c r="G502" s="416">
        <v>0</v>
      </c>
      <c r="H502" s="416"/>
      <c r="I502" s="404">
        <v>371742</v>
      </c>
    </row>
    <row r="503" spans="1:9" ht="11.25" x14ac:dyDescent="0.25">
      <c r="A503" s="396" t="s">
        <v>453</v>
      </c>
      <c r="B503" s="417" t="s">
        <v>648</v>
      </c>
      <c r="C503" s="417"/>
      <c r="D503" s="397" t="s">
        <v>453</v>
      </c>
      <c r="E503" s="398" t="s">
        <v>18</v>
      </c>
      <c r="F503" s="399">
        <v>629190</v>
      </c>
      <c r="G503" s="418">
        <v>0</v>
      </c>
      <c r="H503" s="418"/>
      <c r="I503" s="399">
        <v>629190</v>
      </c>
    </row>
    <row r="504" spans="1:9" ht="22.5" x14ac:dyDescent="0.25">
      <c r="A504" s="400" t="s">
        <v>453</v>
      </c>
      <c r="B504" s="415" t="s">
        <v>453</v>
      </c>
      <c r="C504" s="415"/>
      <c r="D504" s="402" t="s">
        <v>646</v>
      </c>
      <c r="E504" s="403" t="s">
        <v>16</v>
      </c>
      <c r="F504" s="404">
        <v>619590</v>
      </c>
      <c r="G504" s="416">
        <v>0</v>
      </c>
      <c r="H504" s="416"/>
      <c r="I504" s="404">
        <v>619590</v>
      </c>
    </row>
    <row r="505" spans="1:9" ht="11.25" x14ac:dyDescent="0.25">
      <c r="A505" s="400" t="s">
        <v>453</v>
      </c>
      <c r="B505" s="415" t="s">
        <v>453</v>
      </c>
      <c r="C505" s="415"/>
      <c r="D505" s="402" t="s">
        <v>460</v>
      </c>
      <c r="E505" s="403" t="s">
        <v>461</v>
      </c>
      <c r="F505" s="404">
        <v>9600</v>
      </c>
      <c r="G505" s="416">
        <v>0</v>
      </c>
      <c r="H505" s="416"/>
      <c r="I505" s="404">
        <v>9600</v>
      </c>
    </row>
    <row r="506" spans="1:9" ht="11.25" x14ac:dyDescent="0.25">
      <c r="A506" s="396" t="s">
        <v>453</v>
      </c>
      <c r="B506" s="417" t="s">
        <v>649</v>
      </c>
      <c r="C506" s="417"/>
      <c r="D506" s="397" t="s">
        <v>453</v>
      </c>
      <c r="E506" s="398" t="s">
        <v>62</v>
      </c>
      <c r="F506" s="399">
        <v>100000</v>
      </c>
      <c r="G506" s="418">
        <v>0</v>
      </c>
      <c r="H506" s="418"/>
      <c r="I506" s="399">
        <v>100000</v>
      </c>
    </row>
    <row r="507" spans="1:9" ht="56.25" x14ac:dyDescent="0.25">
      <c r="A507" s="400" t="s">
        <v>453</v>
      </c>
      <c r="B507" s="415" t="s">
        <v>453</v>
      </c>
      <c r="C507" s="415"/>
      <c r="D507" s="402" t="s">
        <v>650</v>
      </c>
      <c r="E507" s="403" t="s">
        <v>63</v>
      </c>
      <c r="F507" s="404">
        <v>100000</v>
      </c>
      <c r="G507" s="416">
        <v>0</v>
      </c>
      <c r="H507" s="416"/>
      <c r="I507" s="404">
        <v>100000</v>
      </c>
    </row>
    <row r="508" spans="1:9" ht="11.25" x14ac:dyDescent="0.25">
      <c r="A508" s="396" t="s">
        <v>453</v>
      </c>
      <c r="B508" s="417" t="s">
        <v>651</v>
      </c>
      <c r="C508" s="417"/>
      <c r="D508" s="397" t="s">
        <v>453</v>
      </c>
      <c r="E508" s="398" t="s">
        <v>58</v>
      </c>
      <c r="F508" s="399">
        <v>89967.58</v>
      </c>
      <c r="G508" s="418">
        <v>0</v>
      </c>
      <c r="H508" s="418"/>
      <c r="I508" s="399">
        <v>89967.58</v>
      </c>
    </row>
    <row r="509" spans="1:9" ht="11.25" x14ac:dyDescent="0.25">
      <c r="A509" s="400" t="s">
        <v>453</v>
      </c>
      <c r="B509" s="415" t="s">
        <v>453</v>
      </c>
      <c r="C509" s="415"/>
      <c r="D509" s="402" t="s">
        <v>464</v>
      </c>
      <c r="E509" s="403" t="s">
        <v>465</v>
      </c>
      <c r="F509" s="404">
        <v>3600</v>
      </c>
      <c r="G509" s="416">
        <v>0</v>
      </c>
      <c r="H509" s="416"/>
      <c r="I509" s="404">
        <v>3600</v>
      </c>
    </row>
    <row r="510" spans="1:9" ht="11.25" x14ac:dyDescent="0.25">
      <c r="A510" s="400" t="s">
        <v>453</v>
      </c>
      <c r="B510" s="415" t="s">
        <v>453</v>
      </c>
      <c r="C510" s="415"/>
      <c r="D510" s="402" t="s">
        <v>466</v>
      </c>
      <c r="E510" s="403" t="s">
        <v>467</v>
      </c>
      <c r="F510" s="404">
        <v>57550.49</v>
      </c>
      <c r="G510" s="416">
        <v>0</v>
      </c>
      <c r="H510" s="416"/>
      <c r="I510" s="404">
        <v>57550.49</v>
      </c>
    </row>
    <row r="511" spans="1:9" ht="11.25" x14ac:dyDescent="0.25">
      <c r="A511" s="400" t="s">
        <v>453</v>
      </c>
      <c r="B511" s="415" t="s">
        <v>453</v>
      </c>
      <c r="C511" s="415"/>
      <c r="D511" s="402" t="s">
        <v>460</v>
      </c>
      <c r="E511" s="403" t="s">
        <v>461</v>
      </c>
      <c r="F511" s="404">
        <v>28817.09</v>
      </c>
      <c r="G511" s="416">
        <v>0</v>
      </c>
      <c r="H511" s="416"/>
      <c r="I511" s="404">
        <v>28817.09</v>
      </c>
    </row>
    <row r="512" spans="1:9" ht="11.25" x14ac:dyDescent="0.25">
      <c r="A512" s="392" t="s">
        <v>156</v>
      </c>
      <c r="B512" s="422" t="s">
        <v>453</v>
      </c>
      <c r="C512" s="422"/>
      <c r="D512" s="393" t="s">
        <v>453</v>
      </c>
      <c r="E512" s="394" t="s">
        <v>440</v>
      </c>
      <c r="F512" s="395">
        <v>1554244.03</v>
      </c>
      <c r="G512" s="423">
        <v>0</v>
      </c>
      <c r="H512" s="423"/>
      <c r="I512" s="395">
        <v>1554244.03</v>
      </c>
    </row>
    <row r="513" spans="1:9" ht="11.25" x14ac:dyDescent="0.25">
      <c r="A513" s="396" t="s">
        <v>453</v>
      </c>
      <c r="B513" s="417" t="s">
        <v>157</v>
      </c>
      <c r="C513" s="417"/>
      <c r="D513" s="397" t="s">
        <v>453</v>
      </c>
      <c r="E513" s="398" t="s">
        <v>442</v>
      </c>
      <c r="F513" s="399">
        <v>1178926.46</v>
      </c>
      <c r="G513" s="418">
        <v>0</v>
      </c>
      <c r="H513" s="418"/>
      <c r="I513" s="399">
        <v>1178926.46</v>
      </c>
    </row>
    <row r="514" spans="1:9" ht="11.25" x14ac:dyDescent="0.25">
      <c r="A514" s="400" t="s">
        <v>453</v>
      </c>
      <c r="B514" s="415" t="s">
        <v>453</v>
      </c>
      <c r="C514" s="415"/>
      <c r="D514" s="402" t="s">
        <v>462</v>
      </c>
      <c r="E514" s="403" t="s">
        <v>463</v>
      </c>
      <c r="F514" s="404">
        <v>13924</v>
      </c>
      <c r="G514" s="416">
        <v>0</v>
      </c>
      <c r="H514" s="416"/>
      <c r="I514" s="404">
        <v>13924</v>
      </c>
    </row>
    <row r="515" spans="1:9" ht="11.25" x14ac:dyDescent="0.25">
      <c r="A515" s="400" t="s">
        <v>453</v>
      </c>
      <c r="B515" s="415" t="s">
        <v>453</v>
      </c>
      <c r="C515" s="415"/>
      <c r="D515" s="402" t="s">
        <v>502</v>
      </c>
      <c r="E515" s="403" t="s">
        <v>503</v>
      </c>
      <c r="F515" s="404">
        <v>1985</v>
      </c>
      <c r="G515" s="416">
        <v>0</v>
      </c>
      <c r="H515" s="416"/>
      <c r="I515" s="404">
        <v>1985</v>
      </c>
    </row>
    <row r="516" spans="1:9" ht="11.25" x14ac:dyDescent="0.25">
      <c r="A516" s="400" t="s">
        <v>453</v>
      </c>
      <c r="B516" s="415" t="s">
        <v>453</v>
      </c>
      <c r="C516" s="415"/>
      <c r="D516" s="402" t="s">
        <v>464</v>
      </c>
      <c r="E516" s="403" t="s">
        <v>465</v>
      </c>
      <c r="F516" s="404">
        <v>84000</v>
      </c>
      <c r="G516" s="416">
        <v>0</v>
      </c>
      <c r="H516" s="416"/>
      <c r="I516" s="404">
        <v>84000</v>
      </c>
    </row>
    <row r="517" spans="1:9" ht="11.25" x14ac:dyDescent="0.25">
      <c r="A517" s="400" t="s">
        <v>453</v>
      </c>
      <c r="B517" s="415" t="s">
        <v>453</v>
      </c>
      <c r="C517" s="415"/>
      <c r="D517" s="402" t="s">
        <v>466</v>
      </c>
      <c r="E517" s="403" t="s">
        <v>467</v>
      </c>
      <c r="F517" s="404">
        <v>39017.46</v>
      </c>
      <c r="G517" s="416">
        <v>0</v>
      </c>
      <c r="H517" s="416"/>
      <c r="I517" s="404">
        <v>39017.46</v>
      </c>
    </row>
    <row r="518" spans="1:9" ht="11.25" x14ac:dyDescent="0.25">
      <c r="A518" s="400" t="s">
        <v>453</v>
      </c>
      <c r="B518" s="415" t="s">
        <v>453</v>
      </c>
      <c r="C518" s="415"/>
      <c r="D518" s="402" t="s">
        <v>468</v>
      </c>
      <c r="E518" s="403" t="s">
        <v>469</v>
      </c>
      <c r="F518" s="404">
        <v>17000</v>
      </c>
      <c r="G518" s="416">
        <v>0</v>
      </c>
      <c r="H518" s="416"/>
      <c r="I518" s="404">
        <v>17000</v>
      </c>
    </row>
    <row r="519" spans="1:9" ht="11.25" x14ac:dyDescent="0.25">
      <c r="A519" s="400" t="s">
        <v>453</v>
      </c>
      <c r="B519" s="415" t="s">
        <v>453</v>
      </c>
      <c r="C519" s="415"/>
      <c r="D519" s="402" t="s">
        <v>472</v>
      </c>
      <c r="E519" s="403" t="s">
        <v>473</v>
      </c>
      <c r="F519" s="404">
        <v>5000</v>
      </c>
      <c r="G519" s="416">
        <v>0</v>
      </c>
      <c r="H519" s="416"/>
      <c r="I519" s="404">
        <v>5000</v>
      </c>
    </row>
    <row r="520" spans="1:9" ht="11.25" x14ac:dyDescent="0.25">
      <c r="A520" s="400" t="s">
        <v>453</v>
      </c>
      <c r="B520" s="415" t="s">
        <v>453</v>
      </c>
      <c r="C520" s="415"/>
      <c r="D520" s="402" t="s">
        <v>460</v>
      </c>
      <c r="E520" s="403" t="s">
        <v>461</v>
      </c>
      <c r="F520" s="404">
        <v>35000</v>
      </c>
      <c r="G520" s="416">
        <v>0</v>
      </c>
      <c r="H520" s="416"/>
      <c r="I520" s="404">
        <v>35000</v>
      </c>
    </row>
    <row r="521" spans="1:9" ht="11.25" x14ac:dyDescent="0.25">
      <c r="A521" s="400" t="s">
        <v>453</v>
      </c>
      <c r="B521" s="415" t="s">
        <v>453</v>
      </c>
      <c r="C521" s="415"/>
      <c r="D521" s="402" t="s">
        <v>102</v>
      </c>
      <c r="E521" s="403" t="s">
        <v>476</v>
      </c>
      <c r="F521" s="404">
        <v>983000</v>
      </c>
      <c r="G521" s="416">
        <v>0</v>
      </c>
      <c r="H521" s="416"/>
      <c r="I521" s="404">
        <v>983000</v>
      </c>
    </row>
    <row r="522" spans="1:9" ht="11.25" x14ac:dyDescent="0.25">
      <c r="A522" s="396" t="s">
        <v>453</v>
      </c>
      <c r="B522" s="417" t="s">
        <v>652</v>
      </c>
      <c r="C522" s="417"/>
      <c r="D522" s="397" t="s">
        <v>453</v>
      </c>
      <c r="E522" s="398" t="s">
        <v>58</v>
      </c>
      <c r="F522" s="399">
        <v>375317.57</v>
      </c>
      <c r="G522" s="418">
        <v>0</v>
      </c>
      <c r="H522" s="418"/>
      <c r="I522" s="399">
        <v>375317.57</v>
      </c>
    </row>
    <row r="523" spans="1:9" ht="56.25" x14ac:dyDescent="0.25">
      <c r="A523" s="400" t="s">
        <v>453</v>
      </c>
      <c r="B523" s="415" t="s">
        <v>453</v>
      </c>
      <c r="C523" s="415"/>
      <c r="D523" s="402" t="s">
        <v>404</v>
      </c>
      <c r="E523" s="403" t="s">
        <v>543</v>
      </c>
      <c r="F523" s="404">
        <v>200000</v>
      </c>
      <c r="G523" s="416">
        <v>0</v>
      </c>
      <c r="H523" s="416"/>
      <c r="I523" s="404">
        <v>200000</v>
      </c>
    </row>
    <row r="524" spans="1:9" ht="11.25" x14ac:dyDescent="0.25">
      <c r="A524" s="400" t="s">
        <v>453</v>
      </c>
      <c r="B524" s="415" t="s">
        <v>453</v>
      </c>
      <c r="C524" s="415"/>
      <c r="D524" s="402" t="s">
        <v>462</v>
      </c>
      <c r="E524" s="403" t="s">
        <v>463</v>
      </c>
      <c r="F524" s="404">
        <v>4446</v>
      </c>
      <c r="G524" s="416">
        <v>0</v>
      </c>
      <c r="H524" s="416"/>
      <c r="I524" s="404">
        <v>4446</v>
      </c>
    </row>
    <row r="525" spans="1:9" ht="11.25" x14ac:dyDescent="0.25">
      <c r="A525" s="400" t="s">
        <v>453</v>
      </c>
      <c r="B525" s="415" t="s">
        <v>453</v>
      </c>
      <c r="C525" s="415"/>
      <c r="D525" s="402" t="s">
        <v>502</v>
      </c>
      <c r="E525" s="403" t="s">
        <v>503</v>
      </c>
      <c r="F525" s="404">
        <v>554</v>
      </c>
      <c r="G525" s="416">
        <v>0</v>
      </c>
      <c r="H525" s="416"/>
      <c r="I525" s="404">
        <v>554</v>
      </c>
    </row>
    <row r="526" spans="1:9" ht="11.25" x14ac:dyDescent="0.25">
      <c r="A526" s="400" t="s">
        <v>453</v>
      </c>
      <c r="B526" s="415" t="s">
        <v>453</v>
      </c>
      <c r="C526" s="415"/>
      <c r="D526" s="402" t="s">
        <v>464</v>
      </c>
      <c r="E526" s="403" t="s">
        <v>465</v>
      </c>
      <c r="F526" s="404">
        <v>26000</v>
      </c>
      <c r="G526" s="416">
        <v>0</v>
      </c>
      <c r="H526" s="416"/>
      <c r="I526" s="404">
        <v>26000</v>
      </c>
    </row>
    <row r="527" spans="1:9" ht="11.25" x14ac:dyDescent="0.25">
      <c r="A527" s="400" t="s">
        <v>453</v>
      </c>
      <c r="B527" s="415" t="s">
        <v>453</v>
      </c>
      <c r="C527" s="415"/>
      <c r="D527" s="402" t="s">
        <v>466</v>
      </c>
      <c r="E527" s="403" t="s">
        <v>467</v>
      </c>
      <c r="F527" s="404">
        <v>77600</v>
      </c>
      <c r="G527" s="416">
        <v>0</v>
      </c>
      <c r="H527" s="416"/>
      <c r="I527" s="404">
        <v>77600</v>
      </c>
    </row>
    <row r="528" spans="1:9" ht="11.25" x14ac:dyDescent="0.25">
      <c r="A528" s="400" t="s">
        <v>453</v>
      </c>
      <c r="B528" s="415" t="s">
        <v>453</v>
      </c>
      <c r="C528" s="415"/>
      <c r="D528" s="402" t="s">
        <v>460</v>
      </c>
      <c r="E528" s="403" t="s">
        <v>461</v>
      </c>
      <c r="F528" s="404">
        <v>52217.57</v>
      </c>
      <c r="G528" s="416">
        <v>0</v>
      </c>
      <c r="H528" s="416"/>
      <c r="I528" s="404">
        <v>52217.57</v>
      </c>
    </row>
    <row r="529" spans="1:9" ht="11.25" x14ac:dyDescent="0.25">
      <c r="A529" s="400" t="s">
        <v>453</v>
      </c>
      <c r="B529" s="415" t="s">
        <v>453</v>
      </c>
      <c r="C529" s="415"/>
      <c r="D529" s="402" t="s">
        <v>474</v>
      </c>
      <c r="E529" s="403" t="s">
        <v>475</v>
      </c>
      <c r="F529" s="404">
        <v>14500</v>
      </c>
      <c r="G529" s="416">
        <v>0</v>
      </c>
      <c r="H529" s="416"/>
      <c r="I529" s="404">
        <v>14500</v>
      </c>
    </row>
    <row r="530" spans="1:9" ht="25.5" customHeight="1" x14ac:dyDescent="0.25">
      <c r="A530" s="424" t="s">
        <v>447</v>
      </c>
      <c r="B530" s="424"/>
      <c r="C530" s="424"/>
      <c r="D530" s="424"/>
      <c r="E530" s="424"/>
      <c r="F530" s="406">
        <v>76006963.420000002</v>
      </c>
      <c r="G530" s="425">
        <v>320710.73</v>
      </c>
      <c r="H530" s="425"/>
      <c r="I530" s="406">
        <v>76327674.150000006</v>
      </c>
    </row>
  </sheetData>
  <mergeCells count="1056">
    <mergeCell ref="A530:E530"/>
    <mergeCell ref="G530:H530"/>
    <mergeCell ref="B528:C528"/>
    <mergeCell ref="G528:H528"/>
    <mergeCell ref="B529:C529"/>
    <mergeCell ref="G529:H529"/>
    <mergeCell ref="B525:C525"/>
    <mergeCell ref="G525:H525"/>
    <mergeCell ref="B526:C526"/>
    <mergeCell ref="G526:H526"/>
    <mergeCell ref="B527:C527"/>
    <mergeCell ref="G527:H527"/>
    <mergeCell ref="B522:C522"/>
    <mergeCell ref="G522:H522"/>
    <mergeCell ref="B523:C523"/>
    <mergeCell ref="G523:H523"/>
    <mergeCell ref="B524:C524"/>
    <mergeCell ref="G524:H524"/>
    <mergeCell ref="B519:C519"/>
    <mergeCell ref="G519:H519"/>
    <mergeCell ref="B520:C520"/>
    <mergeCell ref="G520:H520"/>
    <mergeCell ref="B521:C521"/>
    <mergeCell ref="G521:H521"/>
    <mergeCell ref="B516:C516"/>
    <mergeCell ref="G516:H516"/>
    <mergeCell ref="B517:C517"/>
    <mergeCell ref="G517:H517"/>
    <mergeCell ref="B518:C518"/>
    <mergeCell ref="G518:H518"/>
    <mergeCell ref="B513:C513"/>
    <mergeCell ref="G513:H513"/>
    <mergeCell ref="B514:C514"/>
    <mergeCell ref="G514:H514"/>
    <mergeCell ref="B515:C515"/>
    <mergeCell ref="G515:H515"/>
    <mergeCell ref="B510:C510"/>
    <mergeCell ref="G510:H510"/>
    <mergeCell ref="B511:C511"/>
    <mergeCell ref="G511:H511"/>
    <mergeCell ref="B512:C512"/>
    <mergeCell ref="G512:H512"/>
    <mergeCell ref="B507:C507"/>
    <mergeCell ref="G507:H507"/>
    <mergeCell ref="B508:C508"/>
    <mergeCell ref="G508:H508"/>
    <mergeCell ref="B509:C509"/>
    <mergeCell ref="G509:H509"/>
    <mergeCell ref="B504:C504"/>
    <mergeCell ref="G504:H504"/>
    <mergeCell ref="B505:C505"/>
    <mergeCell ref="G505:H505"/>
    <mergeCell ref="B506:C506"/>
    <mergeCell ref="G506:H506"/>
    <mergeCell ref="B501:C501"/>
    <mergeCell ref="G501:H501"/>
    <mergeCell ref="B502:C502"/>
    <mergeCell ref="G502:H502"/>
    <mergeCell ref="B503:C503"/>
    <mergeCell ref="G503:H503"/>
    <mergeCell ref="B499:C499"/>
    <mergeCell ref="G499:H499"/>
    <mergeCell ref="B500:C500"/>
    <mergeCell ref="G500:H500"/>
    <mergeCell ref="B496:C496"/>
    <mergeCell ref="G496:H496"/>
    <mergeCell ref="B497:C497"/>
    <mergeCell ref="G497:H497"/>
    <mergeCell ref="B498:C498"/>
    <mergeCell ref="G498:H498"/>
    <mergeCell ref="B493:C493"/>
    <mergeCell ref="G493:H493"/>
    <mergeCell ref="B494:C494"/>
    <mergeCell ref="G494:H494"/>
    <mergeCell ref="B495:C495"/>
    <mergeCell ref="G495:H495"/>
    <mergeCell ref="B490:C490"/>
    <mergeCell ref="G490:H490"/>
    <mergeCell ref="B491:C491"/>
    <mergeCell ref="G491:H491"/>
    <mergeCell ref="B492:C492"/>
    <mergeCell ref="G492:H492"/>
    <mergeCell ref="B487:C487"/>
    <mergeCell ref="G487:H487"/>
    <mergeCell ref="B488:C488"/>
    <mergeCell ref="G488:H488"/>
    <mergeCell ref="B489:C489"/>
    <mergeCell ref="G489:H489"/>
    <mergeCell ref="B484:C484"/>
    <mergeCell ref="G484:H484"/>
    <mergeCell ref="B485:C485"/>
    <mergeCell ref="G485:H485"/>
    <mergeCell ref="B486:C486"/>
    <mergeCell ref="G486:H486"/>
    <mergeCell ref="B481:C481"/>
    <mergeCell ref="G481:H481"/>
    <mergeCell ref="B482:C482"/>
    <mergeCell ref="G482:H482"/>
    <mergeCell ref="B483:C483"/>
    <mergeCell ref="G483:H483"/>
    <mergeCell ref="B478:C478"/>
    <mergeCell ref="G478:H478"/>
    <mergeCell ref="B479:C479"/>
    <mergeCell ref="G479:H479"/>
    <mergeCell ref="B480:C480"/>
    <mergeCell ref="G480:H480"/>
    <mergeCell ref="B475:C475"/>
    <mergeCell ref="G475:H475"/>
    <mergeCell ref="B476:C476"/>
    <mergeCell ref="G476:H476"/>
    <mergeCell ref="B477:C477"/>
    <mergeCell ref="G477:H477"/>
    <mergeCell ref="B472:C472"/>
    <mergeCell ref="G472:H472"/>
    <mergeCell ref="B473:C473"/>
    <mergeCell ref="G473:H473"/>
    <mergeCell ref="B474:C474"/>
    <mergeCell ref="G474:H474"/>
    <mergeCell ref="B469:C469"/>
    <mergeCell ref="G469:H469"/>
    <mergeCell ref="B470:C470"/>
    <mergeCell ref="G470:H470"/>
    <mergeCell ref="B471:C471"/>
    <mergeCell ref="G471:H471"/>
    <mergeCell ref="B467:C467"/>
    <mergeCell ref="G467:H467"/>
    <mergeCell ref="B468:C468"/>
    <mergeCell ref="G468:H468"/>
    <mergeCell ref="B464:C464"/>
    <mergeCell ref="G464:H464"/>
    <mergeCell ref="B465:C465"/>
    <mergeCell ref="G465:H465"/>
    <mergeCell ref="B466:C466"/>
    <mergeCell ref="G466:H466"/>
    <mergeCell ref="B461:C461"/>
    <mergeCell ref="G461:H461"/>
    <mergeCell ref="B462:C462"/>
    <mergeCell ref="G462:H462"/>
    <mergeCell ref="B463:C463"/>
    <mergeCell ref="G463:H463"/>
    <mergeCell ref="B458:C458"/>
    <mergeCell ref="G458:H458"/>
    <mergeCell ref="B459:C459"/>
    <mergeCell ref="G459:H459"/>
    <mergeCell ref="B460:C460"/>
    <mergeCell ref="G460:H460"/>
    <mergeCell ref="B455:C455"/>
    <mergeCell ref="G455:H455"/>
    <mergeCell ref="B456:C456"/>
    <mergeCell ref="G456:H456"/>
    <mergeCell ref="B457:C457"/>
    <mergeCell ref="G457:H457"/>
    <mergeCell ref="B452:C452"/>
    <mergeCell ref="G452:H452"/>
    <mergeCell ref="B453:C453"/>
    <mergeCell ref="G453:H453"/>
    <mergeCell ref="B454:C454"/>
    <mergeCell ref="G454:H454"/>
    <mergeCell ref="B449:C449"/>
    <mergeCell ref="G449:H449"/>
    <mergeCell ref="B450:C450"/>
    <mergeCell ref="G450:H450"/>
    <mergeCell ref="B451:C451"/>
    <mergeCell ref="G451:H451"/>
    <mergeCell ref="B446:C446"/>
    <mergeCell ref="G446:H446"/>
    <mergeCell ref="B447:C447"/>
    <mergeCell ref="G447:H447"/>
    <mergeCell ref="B448:C448"/>
    <mergeCell ref="G448:H448"/>
    <mergeCell ref="B443:C443"/>
    <mergeCell ref="G443:H443"/>
    <mergeCell ref="B444:C444"/>
    <mergeCell ref="G444:H444"/>
    <mergeCell ref="B445:C445"/>
    <mergeCell ref="G445:H445"/>
    <mergeCell ref="B440:C440"/>
    <mergeCell ref="G440:H440"/>
    <mergeCell ref="B441:C441"/>
    <mergeCell ref="G441:H441"/>
    <mergeCell ref="B442:C442"/>
    <mergeCell ref="G442:H442"/>
    <mergeCell ref="B438:C438"/>
    <mergeCell ref="G438:H438"/>
    <mergeCell ref="B439:C439"/>
    <mergeCell ref="G439:H439"/>
    <mergeCell ref="B435:C435"/>
    <mergeCell ref="G435:H435"/>
    <mergeCell ref="B436:C436"/>
    <mergeCell ref="G436:H436"/>
    <mergeCell ref="B437:C437"/>
    <mergeCell ref="G437:H437"/>
    <mergeCell ref="B432:C432"/>
    <mergeCell ref="G432:H432"/>
    <mergeCell ref="B433:C433"/>
    <mergeCell ref="G433:H433"/>
    <mergeCell ref="B434:C434"/>
    <mergeCell ref="G434:H434"/>
    <mergeCell ref="B429:C429"/>
    <mergeCell ref="G429:H429"/>
    <mergeCell ref="B430:C430"/>
    <mergeCell ref="G430:H430"/>
    <mergeCell ref="B431:C431"/>
    <mergeCell ref="G431:H431"/>
    <mergeCell ref="B426:C426"/>
    <mergeCell ref="G426:H426"/>
    <mergeCell ref="B427:C427"/>
    <mergeCell ref="G427:H427"/>
    <mergeCell ref="B428:C428"/>
    <mergeCell ref="G428:H428"/>
    <mergeCell ref="B423:C423"/>
    <mergeCell ref="G423:H423"/>
    <mergeCell ref="B424:C424"/>
    <mergeCell ref="G424:H424"/>
    <mergeCell ref="B425:C425"/>
    <mergeCell ref="G425:H425"/>
    <mergeCell ref="B420:C420"/>
    <mergeCell ref="G420:H420"/>
    <mergeCell ref="B421:C421"/>
    <mergeCell ref="G421:H421"/>
    <mergeCell ref="B422:C422"/>
    <mergeCell ref="G422:H422"/>
    <mergeCell ref="B417:C417"/>
    <mergeCell ref="G417:H417"/>
    <mergeCell ref="B418:C418"/>
    <mergeCell ref="G418:H418"/>
    <mergeCell ref="B419:C419"/>
    <mergeCell ref="G419:H419"/>
    <mergeCell ref="B414:C414"/>
    <mergeCell ref="G414:H414"/>
    <mergeCell ref="B415:C415"/>
    <mergeCell ref="G415:H415"/>
    <mergeCell ref="B416:C416"/>
    <mergeCell ref="G416:H416"/>
    <mergeCell ref="B411:C411"/>
    <mergeCell ref="G411:H411"/>
    <mergeCell ref="B412:C412"/>
    <mergeCell ref="G412:H412"/>
    <mergeCell ref="B413:C413"/>
    <mergeCell ref="G413:H413"/>
    <mergeCell ref="B409:C409"/>
    <mergeCell ref="G409:H409"/>
    <mergeCell ref="B410:C410"/>
    <mergeCell ref="G410:H410"/>
    <mergeCell ref="B406:C406"/>
    <mergeCell ref="G406:H406"/>
    <mergeCell ref="B407:C407"/>
    <mergeCell ref="G407:H407"/>
    <mergeCell ref="B408:C408"/>
    <mergeCell ref="G408:H408"/>
    <mergeCell ref="B403:C403"/>
    <mergeCell ref="G403:H403"/>
    <mergeCell ref="B404:C404"/>
    <mergeCell ref="G404:H404"/>
    <mergeCell ref="B405:C405"/>
    <mergeCell ref="G405:H405"/>
    <mergeCell ref="B400:C400"/>
    <mergeCell ref="G400:H400"/>
    <mergeCell ref="B401:C401"/>
    <mergeCell ref="G401:H401"/>
    <mergeCell ref="B402:C402"/>
    <mergeCell ref="G402:H402"/>
    <mergeCell ref="B397:C397"/>
    <mergeCell ref="G397:H397"/>
    <mergeCell ref="B398:C398"/>
    <mergeCell ref="G398:H398"/>
    <mergeCell ref="B399:C399"/>
    <mergeCell ref="G399:H399"/>
    <mergeCell ref="B394:C394"/>
    <mergeCell ref="G394:H394"/>
    <mergeCell ref="B395:C395"/>
    <mergeCell ref="G395:H395"/>
    <mergeCell ref="B396:C396"/>
    <mergeCell ref="G396:H396"/>
    <mergeCell ref="B391:C391"/>
    <mergeCell ref="G391:H391"/>
    <mergeCell ref="B392:C392"/>
    <mergeCell ref="G392:H392"/>
    <mergeCell ref="B393:C393"/>
    <mergeCell ref="G393:H393"/>
    <mergeCell ref="B388:C388"/>
    <mergeCell ref="G388:H388"/>
    <mergeCell ref="B389:C389"/>
    <mergeCell ref="G389:H389"/>
    <mergeCell ref="B390:C390"/>
    <mergeCell ref="G390:H390"/>
    <mergeCell ref="B385:C385"/>
    <mergeCell ref="G385:H385"/>
    <mergeCell ref="B386:C386"/>
    <mergeCell ref="G386:H386"/>
    <mergeCell ref="B387:C387"/>
    <mergeCell ref="G387:H387"/>
    <mergeCell ref="B382:C382"/>
    <mergeCell ref="G382:H382"/>
    <mergeCell ref="B383:C383"/>
    <mergeCell ref="G383:H383"/>
    <mergeCell ref="B384:C384"/>
    <mergeCell ref="G384:H384"/>
    <mergeCell ref="B380:C380"/>
    <mergeCell ref="G380:H380"/>
    <mergeCell ref="B381:C381"/>
    <mergeCell ref="G381:H381"/>
    <mergeCell ref="B377:C377"/>
    <mergeCell ref="G377:H377"/>
    <mergeCell ref="B378:C378"/>
    <mergeCell ref="G378:H378"/>
    <mergeCell ref="B379:C379"/>
    <mergeCell ref="G379:H379"/>
    <mergeCell ref="B374:C374"/>
    <mergeCell ref="G374:H374"/>
    <mergeCell ref="B375:C375"/>
    <mergeCell ref="G375:H375"/>
    <mergeCell ref="B376:C376"/>
    <mergeCell ref="G376:H376"/>
    <mergeCell ref="B371:C371"/>
    <mergeCell ref="G371:H371"/>
    <mergeCell ref="B372:C372"/>
    <mergeCell ref="G372:H372"/>
    <mergeCell ref="B373:C373"/>
    <mergeCell ref="G373:H373"/>
    <mergeCell ref="B368:C368"/>
    <mergeCell ref="G368:H368"/>
    <mergeCell ref="B369:C369"/>
    <mergeCell ref="G369:H369"/>
    <mergeCell ref="B370:C370"/>
    <mergeCell ref="G370:H370"/>
    <mergeCell ref="B365:C365"/>
    <mergeCell ref="G365:H365"/>
    <mergeCell ref="B366:C366"/>
    <mergeCell ref="G366:H366"/>
    <mergeCell ref="B367:C367"/>
    <mergeCell ref="G367:H367"/>
    <mergeCell ref="B362:C362"/>
    <mergeCell ref="G362:H362"/>
    <mergeCell ref="B363:C363"/>
    <mergeCell ref="G363:H363"/>
    <mergeCell ref="B364:C364"/>
    <mergeCell ref="G364:H364"/>
    <mergeCell ref="B359:C359"/>
    <mergeCell ref="G359:H359"/>
    <mergeCell ref="B360:C360"/>
    <mergeCell ref="G360:H360"/>
    <mergeCell ref="B361:C361"/>
    <mergeCell ref="G361:H361"/>
    <mergeCell ref="B356:C356"/>
    <mergeCell ref="G356:H356"/>
    <mergeCell ref="B357:C357"/>
    <mergeCell ref="G357:H357"/>
    <mergeCell ref="B358:C358"/>
    <mergeCell ref="G358:H358"/>
    <mergeCell ref="B353:C353"/>
    <mergeCell ref="G353:H353"/>
    <mergeCell ref="B354:C354"/>
    <mergeCell ref="G354:H354"/>
    <mergeCell ref="B355:C355"/>
    <mergeCell ref="G355:H355"/>
    <mergeCell ref="B350:C350"/>
    <mergeCell ref="G350:H350"/>
    <mergeCell ref="B351:C351"/>
    <mergeCell ref="G351:H351"/>
    <mergeCell ref="B352:C352"/>
    <mergeCell ref="G352:H352"/>
    <mergeCell ref="B348:C348"/>
    <mergeCell ref="G348:H348"/>
    <mergeCell ref="B349:C349"/>
    <mergeCell ref="G349:H349"/>
    <mergeCell ref="B345:C345"/>
    <mergeCell ref="G345:H345"/>
    <mergeCell ref="B346:C346"/>
    <mergeCell ref="G346:H346"/>
    <mergeCell ref="B347:C347"/>
    <mergeCell ref="G347:H347"/>
    <mergeCell ref="B342:C342"/>
    <mergeCell ref="G342:H342"/>
    <mergeCell ref="B343:C343"/>
    <mergeCell ref="G343:H343"/>
    <mergeCell ref="B344:C344"/>
    <mergeCell ref="G344:H344"/>
    <mergeCell ref="B339:C339"/>
    <mergeCell ref="G339:H339"/>
    <mergeCell ref="B340:C340"/>
    <mergeCell ref="G340:H340"/>
    <mergeCell ref="B341:C341"/>
    <mergeCell ref="G341:H341"/>
    <mergeCell ref="B336:C336"/>
    <mergeCell ref="G336:H336"/>
    <mergeCell ref="B337:C337"/>
    <mergeCell ref="G337:H337"/>
    <mergeCell ref="B338:C338"/>
    <mergeCell ref="G338:H338"/>
    <mergeCell ref="B333:C333"/>
    <mergeCell ref="G333:H333"/>
    <mergeCell ref="B334:C334"/>
    <mergeCell ref="G334:H334"/>
    <mergeCell ref="B335:C335"/>
    <mergeCell ref="G335:H335"/>
    <mergeCell ref="B330:C330"/>
    <mergeCell ref="G330:H330"/>
    <mergeCell ref="B331:C331"/>
    <mergeCell ref="G331:H331"/>
    <mergeCell ref="B332:C332"/>
    <mergeCell ref="G332:H332"/>
    <mergeCell ref="B327:C327"/>
    <mergeCell ref="G327:H327"/>
    <mergeCell ref="B328:C328"/>
    <mergeCell ref="G328:H328"/>
    <mergeCell ref="B329:C329"/>
    <mergeCell ref="G329:H329"/>
    <mergeCell ref="B324:C324"/>
    <mergeCell ref="G324:H324"/>
    <mergeCell ref="B325:C325"/>
    <mergeCell ref="G325:H325"/>
    <mergeCell ref="B326:C326"/>
    <mergeCell ref="G326:H326"/>
    <mergeCell ref="B321:C321"/>
    <mergeCell ref="G321:H321"/>
    <mergeCell ref="B322:C322"/>
    <mergeCell ref="G322:H322"/>
    <mergeCell ref="B323:C323"/>
    <mergeCell ref="G323:H323"/>
    <mergeCell ref="B319:C319"/>
    <mergeCell ref="G319:H319"/>
    <mergeCell ref="B320:C320"/>
    <mergeCell ref="G320:H320"/>
    <mergeCell ref="B316:C316"/>
    <mergeCell ref="G316:H316"/>
    <mergeCell ref="B317:C317"/>
    <mergeCell ref="G317:H317"/>
    <mergeCell ref="B318:C318"/>
    <mergeCell ref="G318:H318"/>
    <mergeCell ref="B313:C313"/>
    <mergeCell ref="G313:H313"/>
    <mergeCell ref="B314:C314"/>
    <mergeCell ref="G314:H314"/>
    <mergeCell ref="B315:C315"/>
    <mergeCell ref="G315:H315"/>
    <mergeCell ref="B310:C310"/>
    <mergeCell ref="G310:H310"/>
    <mergeCell ref="B311:C311"/>
    <mergeCell ref="G311:H311"/>
    <mergeCell ref="B312:C312"/>
    <mergeCell ref="G312:H312"/>
    <mergeCell ref="B307:C307"/>
    <mergeCell ref="G307:H307"/>
    <mergeCell ref="B308:C308"/>
    <mergeCell ref="G308:H308"/>
    <mergeCell ref="B309:C309"/>
    <mergeCell ref="G309:H309"/>
    <mergeCell ref="B304:C304"/>
    <mergeCell ref="G304:H304"/>
    <mergeCell ref="B305:C305"/>
    <mergeCell ref="G305:H305"/>
    <mergeCell ref="B306:C306"/>
    <mergeCell ref="G306:H306"/>
    <mergeCell ref="B301:C301"/>
    <mergeCell ref="G301:H301"/>
    <mergeCell ref="B302:C302"/>
    <mergeCell ref="G302:H302"/>
    <mergeCell ref="B303:C303"/>
    <mergeCell ref="G303:H303"/>
    <mergeCell ref="B298:C298"/>
    <mergeCell ref="G298:H298"/>
    <mergeCell ref="B299:C299"/>
    <mergeCell ref="G299:H299"/>
    <mergeCell ref="B300:C300"/>
    <mergeCell ref="G300:H300"/>
    <mergeCell ref="B295:C295"/>
    <mergeCell ref="G295:H295"/>
    <mergeCell ref="B296:C296"/>
    <mergeCell ref="G296:H296"/>
    <mergeCell ref="B297:C297"/>
    <mergeCell ref="G297:H297"/>
    <mergeCell ref="B292:C292"/>
    <mergeCell ref="G292:H292"/>
    <mergeCell ref="B293:C293"/>
    <mergeCell ref="G293:H293"/>
    <mergeCell ref="B294:C294"/>
    <mergeCell ref="G294:H294"/>
    <mergeCell ref="B290:C290"/>
    <mergeCell ref="G290:H290"/>
    <mergeCell ref="B291:C291"/>
    <mergeCell ref="G291:H291"/>
    <mergeCell ref="B287:C287"/>
    <mergeCell ref="G287:H287"/>
    <mergeCell ref="B288:C288"/>
    <mergeCell ref="G288:H288"/>
    <mergeCell ref="B289:C289"/>
    <mergeCell ref="G289:H289"/>
    <mergeCell ref="B284:C284"/>
    <mergeCell ref="G284:H284"/>
    <mergeCell ref="B285:C285"/>
    <mergeCell ref="G285:H285"/>
    <mergeCell ref="B286:C286"/>
    <mergeCell ref="G286:H286"/>
    <mergeCell ref="B281:C281"/>
    <mergeCell ref="G281:H281"/>
    <mergeCell ref="B282:C282"/>
    <mergeCell ref="G282:H282"/>
    <mergeCell ref="B283:C283"/>
    <mergeCell ref="G283:H283"/>
    <mergeCell ref="B276:C276"/>
    <mergeCell ref="G276:H276"/>
    <mergeCell ref="B277:C277"/>
    <mergeCell ref="G277:H277"/>
    <mergeCell ref="B278:C278"/>
    <mergeCell ref="G278:H278"/>
    <mergeCell ref="B273:C273"/>
    <mergeCell ref="G273:H273"/>
    <mergeCell ref="B274:C274"/>
    <mergeCell ref="G274:H274"/>
    <mergeCell ref="B275:C275"/>
    <mergeCell ref="G275:H275"/>
    <mergeCell ref="B270:C270"/>
    <mergeCell ref="G270:H270"/>
    <mergeCell ref="B271:C271"/>
    <mergeCell ref="G271:H271"/>
    <mergeCell ref="B272:C272"/>
    <mergeCell ref="G272:H272"/>
    <mergeCell ref="B267:C267"/>
    <mergeCell ref="G267:H267"/>
    <mergeCell ref="B268:C268"/>
    <mergeCell ref="G268:H268"/>
    <mergeCell ref="B269:C269"/>
    <mergeCell ref="G269:H269"/>
    <mergeCell ref="B264:C264"/>
    <mergeCell ref="G264:H264"/>
    <mergeCell ref="B265:C265"/>
    <mergeCell ref="G265:H265"/>
    <mergeCell ref="B266:C266"/>
    <mergeCell ref="G266:H266"/>
    <mergeCell ref="B262:C262"/>
    <mergeCell ref="G262:H262"/>
    <mergeCell ref="B263:C263"/>
    <mergeCell ref="G263:H263"/>
    <mergeCell ref="B259:C259"/>
    <mergeCell ref="G259:H259"/>
    <mergeCell ref="B260:C260"/>
    <mergeCell ref="G260:H260"/>
    <mergeCell ref="B261:C261"/>
    <mergeCell ref="G261:H261"/>
    <mergeCell ref="B256:C256"/>
    <mergeCell ref="G256:H256"/>
    <mergeCell ref="B257:C257"/>
    <mergeCell ref="G257:H257"/>
    <mergeCell ref="B258:C258"/>
    <mergeCell ref="G258:H258"/>
    <mergeCell ref="B253:C253"/>
    <mergeCell ref="G253:H253"/>
    <mergeCell ref="B254:C254"/>
    <mergeCell ref="G254:H254"/>
    <mergeCell ref="B255:C255"/>
    <mergeCell ref="G255:H255"/>
    <mergeCell ref="B250:C250"/>
    <mergeCell ref="G250:H250"/>
    <mergeCell ref="B251:C251"/>
    <mergeCell ref="G251:H251"/>
    <mergeCell ref="B252:C252"/>
    <mergeCell ref="G252:H252"/>
    <mergeCell ref="B247:C247"/>
    <mergeCell ref="G247:H247"/>
    <mergeCell ref="B248:C248"/>
    <mergeCell ref="G248:H248"/>
    <mergeCell ref="B249:C249"/>
    <mergeCell ref="G249:H249"/>
    <mergeCell ref="B244:C244"/>
    <mergeCell ref="G244:H244"/>
    <mergeCell ref="B245:C245"/>
    <mergeCell ref="G245:H245"/>
    <mergeCell ref="B246:C246"/>
    <mergeCell ref="G246:H246"/>
    <mergeCell ref="B241:C241"/>
    <mergeCell ref="G241:H241"/>
    <mergeCell ref="B242:C242"/>
    <mergeCell ref="G242:H242"/>
    <mergeCell ref="B243:C243"/>
    <mergeCell ref="G243:H243"/>
    <mergeCell ref="B238:C238"/>
    <mergeCell ref="G238:H238"/>
    <mergeCell ref="B239:C239"/>
    <mergeCell ref="G239:H239"/>
    <mergeCell ref="B240:C240"/>
    <mergeCell ref="G240:H240"/>
    <mergeCell ref="B235:C235"/>
    <mergeCell ref="G235:H235"/>
    <mergeCell ref="B236:C236"/>
    <mergeCell ref="G236:H236"/>
    <mergeCell ref="B237:C237"/>
    <mergeCell ref="G237:H237"/>
    <mergeCell ref="B232:C232"/>
    <mergeCell ref="G232:H232"/>
    <mergeCell ref="B233:C233"/>
    <mergeCell ref="G233:H233"/>
    <mergeCell ref="B234:C234"/>
    <mergeCell ref="G234:H234"/>
    <mergeCell ref="B230:C230"/>
    <mergeCell ref="G230:H230"/>
    <mergeCell ref="B231:C231"/>
    <mergeCell ref="G231:H231"/>
    <mergeCell ref="B227:C227"/>
    <mergeCell ref="G227:H227"/>
    <mergeCell ref="B228:C228"/>
    <mergeCell ref="G228:H228"/>
    <mergeCell ref="B229:C229"/>
    <mergeCell ref="G229:H229"/>
    <mergeCell ref="B224:C224"/>
    <mergeCell ref="G224:H224"/>
    <mergeCell ref="B225:C225"/>
    <mergeCell ref="G225:H225"/>
    <mergeCell ref="B226:C226"/>
    <mergeCell ref="G226:H226"/>
    <mergeCell ref="B221:C221"/>
    <mergeCell ref="G221:H221"/>
    <mergeCell ref="B222:C222"/>
    <mergeCell ref="G222:H222"/>
    <mergeCell ref="B223:C223"/>
    <mergeCell ref="G223:H223"/>
    <mergeCell ref="B218:C218"/>
    <mergeCell ref="G218:H218"/>
    <mergeCell ref="B219:C219"/>
    <mergeCell ref="G219:H219"/>
    <mergeCell ref="B220:C220"/>
    <mergeCell ref="G220:H220"/>
    <mergeCell ref="B215:C215"/>
    <mergeCell ref="G215:H215"/>
    <mergeCell ref="B216:C216"/>
    <mergeCell ref="G216:H216"/>
    <mergeCell ref="B217:C217"/>
    <mergeCell ref="G217:H217"/>
    <mergeCell ref="B212:C212"/>
    <mergeCell ref="G212:H212"/>
    <mergeCell ref="B213:C213"/>
    <mergeCell ref="G213:H213"/>
    <mergeCell ref="B214:C214"/>
    <mergeCell ref="G214:H214"/>
    <mergeCell ref="B209:C209"/>
    <mergeCell ref="G209:H209"/>
    <mergeCell ref="B210:C210"/>
    <mergeCell ref="G210:H210"/>
    <mergeCell ref="B211:C211"/>
    <mergeCell ref="G211:H211"/>
    <mergeCell ref="B206:C206"/>
    <mergeCell ref="G206:H206"/>
    <mergeCell ref="B207:C207"/>
    <mergeCell ref="G207:H207"/>
    <mergeCell ref="B208:C208"/>
    <mergeCell ref="G208:H208"/>
    <mergeCell ref="B203:C203"/>
    <mergeCell ref="G203:H203"/>
    <mergeCell ref="B204:C204"/>
    <mergeCell ref="G204:H204"/>
    <mergeCell ref="B205:C205"/>
    <mergeCell ref="G205:H205"/>
    <mergeCell ref="B200:C200"/>
    <mergeCell ref="G200:H200"/>
    <mergeCell ref="B201:C201"/>
    <mergeCell ref="G201:H201"/>
    <mergeCell ref="B202:C202"/>
    <mergeCell ref="G202:H202"/>
    <mergeCell ref="B197:C197"/>
    <mergeCell ref="G197:H197"/>
    <mergeCell ref="B198:C198"/>
    <mergeCell ref="G198:H198"/>
    <mergeCell ref="B199:C199"/>
    <mergeCell ref="G199:H199"/>
    <mergeCell ref="B195:C195"/>
    <mergeCell ref="G195:H195"/>
    <mergeCell ref="B196:C196"/>
    <mergeCell ref="G196:H196"/>
    <mergeCell ref="B192:C192"/>
    <mergeCell ref="G192:H192"/>
    <mergeCell ref="B193:C193"/>
    <mergeCell ref="G193:H193"/>
    <mergeCell ref="B194:C194"/>
    <mergeCell ref="G194:H194"/>
    <mergeCell ref="B189:C189"/>
    <mergeCell ref="G189:H189"/>
    <mergeCell ref="B190:C190"/>
    <mergeCell ref="G190:H190"/>
    <mergeCell ref="B191:C191"/>
    <mergeCell ref="G191:H191"/>
    <mergeCell ref="B186:C186"/>
    <mergeCell ref="G186:H186"/>
    <mergeCell ref="B187:C187"/>
    <mergeCell ref="G187:H187"/>
    <mergeCell ref="B188:C188"/>
    <mergeCell ref="G188:H188"/>
    <mergeCell ref="B183:C183"/>
    <mergeCell ref="G183:H183"/>
    <mergeCell ref="B184:C184"/>
    <mergeCell ref="G184:H184"/>
    <mergeCell ref="B185:C185"/>
    <mergeCell ref="G185:H185"/>
    <mergeCell ref="B180:C180"/>
    <mergeCell ref="G180:H180"/>
    <mergeCell ref="B181:C181"/>
    <mergeCell ref="G181:H181"/>
    <mergeCell ref="B182:C182"/>
    <mergeCell ref="G182:H182"/>
    <mergeCell ref="B177:C177"/>
    <mergeCell ref="G177:H177"/>
    <mergeCell ref="B178:C178"/>
    <mergeCell ref="G178:H178"/>
    <mergeCell ref="B179:C179"/>
    <mergeCell ref="G179:H179"/>
    <mergeCell ref="B174:C174"/>
    <mergeCell ref="G174:H174"/>
    <mergeCell ref="B175:C175"/>
    <mergeCell ref="G175:H175"/>
    <mergeCell ref="B176:C176"/>
    <mergeCell ref="G176:H176"/>
    <mergeCell ref="B171:C171"/>
    <mergeCell ref="G171:H171"/>
    <mergeCell ref="B172:C172"/>
    <mergeCell ref="G172:H172"/>
    <mergeCell ref="B173:C173"/>
    <mergeCell ref="G173:H173"/>
    <mergeCell ref="B168:C168"/>
    <mergeCell ref="G168:H168"/>
    <mergeCell ref="B169:C169"/>
    <mergeCell ref="G169:H169"/>
    <mergeCell ref="B170:C170"/>
    <mergeCell ref="G170:H170"/>
    <mergeCell ref="B165:C165"/>
    <mergeCell ref="G165:H165"/>
    <mergeCell ref="B166:C166"/>
    <mergeCell ref="G166:H166"/>
    <mergeCell ref="B167:C167"/>
    <mergeCell ref="G167:H167"/>
    <mergeCell ref="B163:C163"/>
    <mergeCell ref="G163:H163"/>
    <mergeCell ref="B164:C164"/>
    <mergeCell ref="G164:H164"/>
    <mergeCell ref="B160:C160"/>
    <mergeCell ref="G160:H160"/>
    <mergeCell ref="B161:C161"/>
    <mergeCell ref="G161:H161"/>
    <mergeCell ref="B162:C162"/>
    <mergeCell ref="G162:H162"/>
    <mergeCell ref="B157:C157"/>
    <mergeCell ref="G157:H157"/>
    <mergeCell ref="B158:C158"/>
    <mergeCell ref="G158:H158"/>
    <mergeCell ref="B159:C159"/>
    <mergeCell ref="G159:H159"/>
    <mergeCell ref="B154:C154"/>
    <mergeCell ref="G154:H154"/>
    <mergeCell ref="B155:C155"/>
    <mergeCell ref="G155:H155"/>
    <mergeCell ref="B156:C156"/>
    <mergeCell ref="G156:H156"/>
    <mergeCell ref="B151:C151"/>
    <mergeCell ref="G151:H151"/>
    <mergeCell ref="B152:C152"/>
    <mergeCell ref="G152:H152"/>
    <mergeCell ref="B153:C153"/>
    <mergeCell ref="G153:H153"/>
    <mergeCell ref="B148:C148"/>
    <mergeCell ref="G148:H148"/>
    <mergeCell ref="B149:C149"/>
    <mergeCell ref="G149:H149"/>
    <mergeCell ref="B150:C150"/>
    <mergeCell ref="G150:H150"/>
    <mergeCell ref="B145:C145"/>
    <mergeCell ref="G145:H145"/>
    <mergeCell ref="B146:C146"/>
    <mergeCell ref="G146:H146"/>
    <mergeCell ref="B147:C147"/>
    <mergeCell ref="G147:H147"/>
    <mergeCell ref="B142:C142"/>
    <mergeCell ref="G142:H142"/>
    <mergeCell ref="B143:C143"/>
    <mergeCell ref="G143:H143"/>
    <mergeCell ref="B144:C144"/>
    <mergeCell ref="G144:H144"/>
    <mergeCell ref="B139:C139"/>
    <mergeCell ref="G139:H139"/>
    <mergeCell ref="B140:C140"/>
    <mergeCell ref="G140:H140"/>
    <mergeCell ref="B141:C141"/>
    <mergeCell ref="G141:H141"/>
    <mergeCell ref="B136:C136"/>
    <mergeCell ref="G136:H136"/>
    <mergeCell ref="B137:C137"/>
    <mergeCell ref="G137:H137"/>
    <mergeCell ref="B138:C138"/>
    <mergeCell ref="G138:H138"/>
    <mergeCell ref="B133:C133"/>
    <mergeCell ref="G133:H133"/>
    <mergeCell ref="B134:C134"/>
    <mergeCell ref="G134:H134"/>
    <mergeCell ref="B135:C135"/>
    <mergeCell ref="G135:H135"/>
    <mergeCell ref="B131:C131"/>
    <mergeCell ref="G131:H131"/>
    <mergeCell ref="B132:C132"/>
    <mergeCell ref="G132:H132"/>
    <mergeCell ref="B128:C128"/>
    <mergeCell ref="G128:H128"/>
    <mergeCell ref="B129:C129"/>
    <mergeCell ref="G129:H129"/>
    <mergeCell ref="B130:C130"/>
    <mergeCell ref="G130:H130"/>
    <mergeCell ref="B125:C125"/>
    <mergeCell ref="G125:H125"/>
    <mergeCell ref="B126:C126"/>
    <mergeCell ref="G126:H126"/>
    <mergeCell ref="B127:C127"/>
    <mergeCell ref="G127:H127"/>
    <mergeCell ref="B122:C122"/>
    <mergeCell ref="G122:H122"/>
    <mergeCell ref="B123:C123"/>
    <mergeCell ref="G123:H123"/>
    <mergeCell ref="B124:C124"/>
    <mergeCell ref="G124:H124"/>
    <mergeCell ref="B119:C119"/>
    <mergeCell ref="G119:H119"/>
    <mergeCell ref="B120:C120"/>
    <mergeCell ref="G120:H120"/>
    <mergeCell ref="B121:C121"/>
    <mergeCell ref="G121:H121"/>
    <mergeCell ref="B116:C116"/>
    <mergeCell ref="G116:H116"/>
    <mergeCell ref="B117:C117"/>
    <mergeCell ref="G117:H117"/>
    <mergeCell ref="B118:C118"/>
    <mergeCell ref="G118:H118"/>
    <mergeCell ref="B113:C113"/>
    <mergeCell ref="G113:H113"/>
    <mergeCell ref="B114:C114"/>
    <mergeCell ref="G114:H114"/>
    <mergeCell ref="B115:C115"/>
    <mergeCell ref="G115:H115"/>
    <mergeCell ref="B110:C110"/>
    <mergeCell ref="G110:H110"/>
    <mergeCell ref="B111:C111"/>
    <mergeCell ref="G111:H111"/>
    <mergeCell ref="B112:C112"/>
    <mergeCell ref="G112:H112"/>
    <mergeCell ref="B107:C107"/>
    <mergeCell ref="G107:H107"/>
    <mergeCell ref="B108:C108"/>
    <mergeCell ref="G108:H108"/>
    <mergeCell ref="B109:C109"/>
    <mergeCell ref="G109:H109"/>
    <mergeCell ref="B104:C104"/>
    <mergeCell ref="G104:H104"/>
    <mergeCell ref="B105:C105"/>
    <mergeCell ref="G105:H105"/>
    <mergeCell ref="B106:C106"/>
    <mergeCell ref="G106:H106"/>
    <mergeCell ref="B101:C101"/>
    <mergeCell ref="G101:H101"/>
    <mergeCell ref="B102:C102"/>
    <mergeCell ref="G102:H102"/>
    <mergeCell ref="B103:C103"/>
    <mergeCell ref="G103:H103"/>
    <mergeCell ref="B99:C99"/>
    <mergeCell ref="G99:H99"/>
    <mergeCell ref="B100:C100"/>
    <mergeCell ref="G100:H100"/>
    <mergeCell ref="B96:C96"/>
    <mergeCell ref="G96:H96"/>
    <mergeCell ref="B97:C97"/>
    <mergeCell ref="G97:H97"/>
    <mergeCell ref="B98:C98"/>
    <mergeCell ref="G98:H98"/>
    <mergeCell ref="B93:C93"/>
    <mergeCell ref="G93:H93"/>
    <mergeCell ref="B94:C94"/>
    <mergeCell ref="G94:H94"/>
    <mergeCell ref="B95:C95"/>
    <mergeCell ref="G95:H95"/>
    <mergeCell ref="B90:C90"/>
    <mergeCell ref="G90:H90"/>
    <mergeCell ref="B91:C91"/>
    <mergeCell ref="G91:H91"/>
    <mergeCell ref="B92:C92"/>
    <mergeCell ref="G92:H92"/>
    <mergeCell ref="B87:C87"/>
    <mergeCell ref="G87:H87"/>
    <mergeCell ref="B88:C88"/>
    <mergeCell ref="G88:H88"/>
    <mergeCell ref="B89:C89"/>
    <mergeCell ref="G89:H89"/>
    <mergeCell ref="B84:C84"/>
    <mergeCell ref="G84:H84"/>
    <mergeCell ref="B85:C85"/>
    <mergeCell ref="G85:H85"/>
    <mergeCell ref="B86:C86"/>
    <mergeCell ref="G86:H86"/>
    <mergeCell ref="B81:C81"/>
    <mergeCell ref="G81:H81"/>
    <mergeCell ref="B82:C82"/>
    <mergeCell ref="G82:H82"/>
    <mergeCell ref="B83:C83"/>
    <mergeCell ref="G83:H83"/>
    <mergeCell ref="B78:C78"/>
    <mergeCell ref="G78:H78"/>
    <mergeCell ref="B79:C79"/>
    <mergeCell ref="G79:H79"/>
    <mergeCell ref="B80:C80"/>
    <mergeCell ref="G80:H80"/>
    <mergeCell ref="B75:C75"/>
    <mergeCell ref="G75:H75"/>
    <mergeCell ref="B76:C76"/>
    <mergeCell ref="G76:H76"/>
    <mergeCell ref="B77:C77"/>
    <mergeCell ref="G77:H77"/>
    <mergeCell ref="B72:C72"/>
    <mergeCell ref="G72:H72"/>
    <mergeCell ref="B73:C73"/>
    <mergeCell ref="G73:H73"/>
    <mergeCell ref="B74:C74"/>
    <mergeCell ref="G74:H74"/>
    <mergeCell ref="B69:C69"/>
    <mergeCell ref="G69:H69"/>
    <mergeCell ref="B70:C70"/>
    <mergeCell ref="G70:H70"/>
    <mergeCell ref="B71:C71"/>
    <mergeCell ref="G71:H71"/>
    <mergeCell ref="B66:C66"/>
    <mergeCell ref="G66:H66"/>
    <mergeCell ref="B67:C67"/>
    <mergeCell ref="G67:H67"/>
    <mergeCell ref="B68:C68"/>
    <mergeCell ref="G68:H68"/>
    <mergeCell ref="B64:C64"/>
    <mergeCell ref="G64:H64"/>
    <mergeCell ref="B65:C65"/>
    <mergeCell ref="G65:H65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43:C43"/>
    <mergeCell ref="G43:H43"/>
    <mergeCell ref="B44:C44"/>
    <mergeCell ref="G44:H44"/>
    <mergeCell ref="B45:C45"/>
    <mergeCell ref="G45:H45"/>
    <mergeCell ref="B40:C40"/>
    <mergeCell ref="G40:H40"/>
    <mergeCell ref="B41:C41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31:C31"/>
    <mergeCell ref="G31:H31"/>
    <mergeCell ref="B32:C32"/>
    <mergeCell ref="G32:H32"/>
    <mergeCell ref="B33:C33"/>
    <mergeCell ref="G33:H33"/>
    <mergeCell ref="B11:C11"/>
    <mergeCell ref="G11:H11"/>
    <mergeCell ref="B12:C12"/>
    <mergeCell ref="G12:H12"/>
    <mergeCell ref="B13:C13"/>
    <mergeCell ref="G13:H13"/>
    <mergeCell ref="B29:C29"/>
    <mergeCell ref="G29:H29"/>
    <mergeCell ref="B30:C30"/>
    <mergeCell ref="G30:H30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G279:H279"/>
    <mergeCell ref="G280:H280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A1:I1"/>
    <mergeCell ref="A2:I2"/>
    <mergeCell ref="B3:C3"/>
    <mergeCell ref="G3:H3"/>
    <mergeCell ref="B4:C4"/>
    <mergeCell ref="G4:H4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</mergeCells>
  <pageMargins left="0.39370078740157483" right="0" top="0.59055118110236227" bottom="0.39370078740157483" header="0.19685039370078741" footer="0.19685039370078741"/>
  <pageSetup paperSize="9" orientation="portrait" horizontalDpi="300" verticalDpi="300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3" workbookViewId="0">
      <selection activeCell="D4" sqref="D4"/>
    </sheetView>
  </sheetViews>
  <sheetFormatPr defaultRowHeight="12.75" x14ac:dyDescent="0.2"/>
  <cols>
    <col min="1" max="1" width="4.140625" style="245" customWidth="1"/>
    <col min="2" max="2" width="6" style="245" customWidth="1"/>
    <col min="3" max="3" width="49.140625" style="245" customWidth="1"/>
    <col min="4" max="4" width="17" style="245" customWidth="1"/>
    <col min="5" max="5" width="14.7109375" style="245" customWidth="1"/>
    <col min="6" max="16384" width="9.140625" style="245"/>
  </cols>
  <sheetData>
    <row r="1" spans="1:5" x14ac:dyDescent="0.2">
      <c r="D1" s="246" t="s">
        <v>174</v>
      </c>
      <c r="E1" s="247"/>
    </row>
    <row r="2" spans="1:5" x14ac:dyDescent="0.2">
      <c r="D2" s="427" t="s">
        <v>0</v>
      </c>
      <c r="E2" s="427"/>
    </row>
    <row r="3" spans="1:5" x14ac:dyDescent="0.2">
      <c r="D3" s="248" t="s">
        <v>175</v>
      </c>
      <c r="E3" s="247"/>
    </row>
    <row r="4" spans="1:5" ht="11.25" customHeight="1" x14ac:dyDescent="0.2">
      <c r="D4" s="249"/>
      <c r="E4" s="247"/>
    </row>
    <row r="5" spans="1:5" ht="18.600000000000001" customHeight="1" x14ac:dyDescent="0.2">
      <c r="D5" s="249"/>
      <c r="E5" s="247"/>
    </row>
    <row r="6" spans="1:5" ht="21" customHeight="1" x14ac:dyDescent="0.2">
      <c r="A6" s="428" t="s">
        <v>73</v>
      </c>
      <c r="B6" s="428"/>
      <c r="C6" s="428"/>
      <c r="D6" s="428"/>
      <c r="E6" s="428"/>
    </row>
    <row r="7" spans="1:5" ht="31.5" customHeight="1" x14ac:dyDescent="0.25">
      <c r="A7" s="429" t="s">
        <v>74</v>
      </c>
      <c r="B7" s="429"/>
      <c r="C7" s="429"/>
      <c r="D7" s="429"/>
      <c r="E7" s="429"/>
    </row>
    <row r="8" spans="1:5" ht="19.5" customHeight="1" x14ac:dyDescent="0.25">
      <c r="A8" s="430" t="s">
        <v>75</v>
      </c>
      <c r="B8" s="430"/>
      <c r="C8" s="430"/>
      <c r="D8" s="430"/>
      <c r="E8" s="430"/>
    </row>
    <row r="11" spans="1:5" ht="12.6" customHeight="1" x14ac:dyDescent="0.2"/>
    <row r="12" spans="1:5" ht="13.5" thickBot="1" x14ac:dyDescent="0.25">
      <c r="D12" s="250"/>
      <c r="E12" s="250" t="s">
        <v>76</v>
      </c>
    </row>
    <row r="13" spans="1:5" ht="15" customHeight="1" thickBot="1" x14ac:dyDescent="0.25">
      <c r="A13" s="431" t="s">
        <v>77</v>
      </c>
      <c r="B13" s="432" t="s">
        <v>5</v>
      </c>
      <c r="C13" s="432" t="s">
        <v>78</v>
      </c>
      <c r="D13" s="433" t="s">
        <v>79</v>
      </c>
      <c r="E13" s="434" t="s">
        <v>80</v>
      </c>
    </row>
    <row r="14" spans="1:5" ht="15.75" customHeight="1" thickBot="1" x14ac:dyDescent="0.25">
      <c r="A14" s="431"/>
      <c r="B14" s="432"/>
      <c r="C14" s="432"/>
      <c r="D14" s="433"/>
      <c r="E14" s="434"/>
    </row>
    <row r="15" spans="1:5" ht="21" customHeight="1" x14ac:dyDescent="0.2">
      <c r="A15" s="431"/>
      <c r="B15" s="432"/>
      <c r="C15" s="432"/>
      <c r="D15" s="433"/>
      <c r="E15" s="434"/>
    </row>
    <row r="16" spans="1:5" ht="24" customHeight="1" x14ac:dyDescent="0.2">
      <c r="A16" s="251" t="s">
        <v>45</v>
      </c>
      <c r="B16" s="252">
        <v>992</v>
      </c>
      <c r="C16" s="253" t="s">
        <v>81</v>
      </c>
      <c r="D16" s="254"/>
      <c r="E16" s="255">
        <v>419800</v>
      </c>
    </row>
    <row r="17" spans="1:5" ht="24" customHeight="1" x14ac:dyDescent="0.2">
      <c r="A17" s="251" t="s">
        <v>19</v>
      </c>
      <c r="B17" s="252">
        <v>992</v>
      </c>
      <c r="C17" s="253" t="s">
        <v>81</v>
      </c>
      <c r="D17" s="254"/>
      <c r="E17" s="255">
        <v>125000</v>
      </c>
    </row>
    <row r="18" spans="1:5" ht="24" customHeight="1" x14ac:dyDescent="0.2">
      <c r="A18" s="251" t="s">
        <v>36</v>
      </c>
      <c r="B18" s="252">
        <v>992</v>
      </c>
      <c r="C18" s="253" t="s">
        <v>81</v>
      </c>
      <c r="D18" s="254"/>
      <c r="E18" s="255">
        <v>732000</v>
      </c>
    </row>
    <row r="19" spans="1:5" ht="24" customHeight="1" x14ac:dyDescent="0.2">
      <c r="A19" s="256" t="s">
        <v>82</v>
      </c>
      <c r="B19" s="257">
        <v>992</v>
      </c>
      <c r="C19" s="253" t="s">
        <v>81</v>
      </c>
      <c r="D19" s="258"/>
      <c r="E19" s="259">
        <v>400000</v>
      </c>
    </row>
    <row r="20" spans="1:5" ht="24" customHeight="1" x14ac:dyDescent="0.2">
      <c r="A20" s="256" t="s">
        <v>83</v>
      </c>
      <c r="B20" s="257">
        <v>992</v>
      </c>
      <c r="C20" s="253" t="s">
        <v>81</v>
      </c>
      <c r="D20" s="258"/>
      <c r="E20" s="259">
        <v>137000</v>
      </c>
    </row>
    <row r="21" spans="1:5" ht="24" customHeight="1" x14ac:dyDescent="0.2">
      <c r="A21" s="256" t="s">
        <v>84</v>
      </c>
      <c r="B21" s="257">
        <v>992</v>
      </c>
      <c r="C21" s="253" t="s">
        <v>81</v>
      </c>
      <c r="D21" s="258"/>
      <c r="E21" s="259">
        <v>72351.89</v>
      </c>
    </row>
    <row r="22" spans="1:5" ht="24" customHeight="1" x14ac:dyDescent="0.2">
      <c r="A22" s="256" t="s">
        <v>85</v>
      </c>
      <c r="B22" s="257">
        <v>992</v>
      </c>
      <c r="C22" s="253" t="s">
        <v>81</v>
      </c>
      <c r="D22" s="258"/>
      <c r="E22" s="259">
        <v>735000</v>
      </c>
    </row>
    <row r="23" spans="1:5" ht="33.75" customHeight="1" x14ac:dyDescent="0.2">
      <c r="A23" s="256" t="s">
        <v>86</v>
      </c>
      <c r="B23" s="257">
        <v>931</v>
      </c>
      <c r="C23" s="260" t="s">
        <v>87</v>
      </c>
      <c r="D23" s="258">
        <v>2600000</v>
      </c>
      <c r="E23" s="259"/>
    </row>
    <row r="24" spans="1:5" ht="33.75" customHeight="1" x14ac:dyDescent="0.2">
      <c r="A24" s="256" t="s">
        <v>172</v>
      </c>
      <c r="B24" s="257">
        <v>950</v>
      </c>
      <c r="C24" s="260" t="s">
        <v>173</v>
      </c>
      <c r="D24" s="258">
        <v>607540.56000000006</v>
      </c>
      <c r="E24" s="259"/>
    </row>
    <row r="25" spans="1:5" ht="32.25" customHeight="1" x14ac:dyDescent="0.2">
      <c r="A25" s="261"/>
      <c r="B25" s="262"/>
      <c r="C25" s="263" t="s">
        <v>88</v>
      </c>
      <c r="D25" s="264">
        <f>SUM(D23+D24)</f>
        <v>3207540.56</v>
      </c>
      <c r="E25" s="265">
        <f>SUM(E16:E23)</f>
        <v>2621151.8899999997</v>
      </c>
    </row>
    <row r="26" spans="1:5" ht="30.75" customHeight="1" thickBot="1" x14ac:dyDescent="0.25">
      <c r="A26" s="266"/>
      <c r="B26" s="267"/>
      <c r="C26" s="268" t="s">
        <v>89</v>
      </c>
      <c r="D26" s="426">
        <f>D25-E25</f>
        <v>586388.67000000039</v>
      </c>
      <c r="E26" s="426"/>
    </row>
  </sheetData>
  <sheetProtection selectLockedCells="1" selectUnlockedCells="1"/>
  <mergeCells count="10">
    <mergeCell ref="D26:E26"/>
    <mergeCell ref="D2:E2"/>
    <mergeCell ref="A6:E6"/>
    <mergeCell ref="A7:E7"/>
    <mergeCell ref="A8:E8"/>
    <mergeCell ref="A13:A15"/>
    <mergeCell ref="B13:B15"/>
    <mergeCell ref="C13:C15"/>
    <mergeCell ref="D13:D15"/>
    <mergeCell ref="E13:E15"/>
  </mergeCells>
  <pageMargins left="0.78740157480314965" right="0.39370078740157483" top="0.59055118110236227" bottom="0.59055118110236227" header="0.51181102362204722" footer="0.51181102362204722"/>
  <pageSetup paperSize="9" scale="98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25" zoomScaleNormal="100" workbookViewId="0">
      <selection activeCell="I36" sqref="I36"/>
    </sheetView>
  </sheetViews>
  <sheetFormatPr defaultRowHeight="12.75" x14ac:dyDescent="0.2"/>
  <cols>
    <col min="1" max="1" width="5.7109375" style="269" customWidth="1"/>
    <col min="2" max="2" width="25.28515625" style="269" customWidth="1"/>
    <col min="3" max="3" width="8.140625" style="269" customWidth="1"/>
    <col min="4" max="4" width="9.42578125" style="269" customWidth="1"/>
    <col min="5" max="5" width="9.28515625" style="269" customWidth="1"/>
    <col min="6" max="6" width="13" style="269" customWidth="1"/>
    <col min="7" max="7" width="13.140625" style="269" customWidth="1"/>
    <col min="8" max="8" width="10.7109375" style="269" customWidth="1"/>
    <col min="9" max="9" width="13.28515625" style="269" customWidth="1"/>
    <col min="10" max="10" width="19" style="269" customWidth="1"/>
    <col min="11" max="11" width="13.140625" style="269" customWidth="1"/>
    <col min="12" max="16384" width="9.140625" style="269"/>
  </cols>
  <sheetData>
    <row r="1" spans="1:11" x14ac:dyDescent="0.2">
      <c r="J1" s="270" t="s">
        <v>176</v>
      </c>
      <c r="K1" s="271"/>
    </row>
    <row r="2" spans="1:11" x14ac:dyDescent="0.2">
      <c r="J2" s="270" t="s">
        <v>0</v>
      </c>
      <c r="K2" s="271"/>
    </row>
    <row r="3" spans="1:11" x14ac:dyDescent="0.2">
      <c r="J3" s="272" t="s">
        <v>169</v>
      </c>
      <c r="K3" s="271"/>
    </row>
    <row r="4" spans="1:11" ht="10.5" customHeight="1" x14ac:dyDescent="0.2">
      <c r="J4" s="271"/>
      <c r="K4" s="271"/>
    </row>
    <row r="5" spans="1:11" s="273" customFormat="1" ht="24.75" customHeight="1" thickBot="1" x14ac:dyDescent="0.3">
      <c r="B5" s="435" t="s">
        <v>90</v>
      </c>
      <c r="C5" s="435"/>
      <c r="D5" s="435"/>
      <c r="E5" s="435"/>
      <c r="F5" s="435"/>
      <c r="G5" s="435"/>
      <c r="H5" s="435"/>
      <c r="I5" s="435"/>
      <c r="J5" s="435"/>
      <c r="K5" s="435"/>
    </row>
    <row r="6" spans="1:11" ht="75.75" customHeight="1" x14ac:dyDescent="0.2">
      <c r="A6" s="274" t="s">
        <v>77</v>
      </c>
      <c r="B6" s="275" t="s">
        <v>91</v>
      </c>
      <c r="C6" s="275" t="s">
        <v>92</v>
      </c>
      <c r="D6" s="275" t="s">
        <v>4</v>
      </c>
      <c r="E6" s="275" t="s">
        <v>93</v>
      </c>
      <c r="F6" s="275" t="s">
        <v>94</v>
      </c>
      <c r="G6" s="276" t="s">
        <v>95</v>
      </c>
      <c r="H6" s="276" t="s">
        <v>177</v>
      </c>
      <c r="I6" s="276" t="s">
        <v>178</v>
      </c>
      <c r="J6" s="275" t="s">
        <v>96</v>
      </c>
      <c r="K6" s="277" t="s">
        <v>97</v>
      </c>
    </row>
    <row r="7" spans="1:11" x14ac:dyDescent="0.2">
      <c r="A7" s="278">
        <v>1</v>
      </c>
      <c r="B7" s="279">
        <v>2</v>
      </c>
      <c r="C7" s="436">
        <v>3</v>
      </c>
      <c r="D7" s="436"/>
      <c r="E7" s="436"/>
      <c r="F7" s="279">
        <v>4</v>
      </c>
      <c r="G7" s="280">
        <v>5</v>
      </c>
      <c r="H7" s="366" t="s">
        <v>117</v>
      </c>
      <c r="I7" s="366" t="s">
        <v>120</v>
      </c>
      <c r="J7" s="279" t="s">
        <v>124</v>
      </c>
      <c r="K7" s="281" t="s">
        <v>128</v>
      </c>
    </row>
    <row r="8" spans="1:11" ht="102" x14ac:dyDescent="0.2">
      <c r="A8" s="282" t="s">
        <v>98</v>
      </c>
      <c r="B8" s="283" t="s">
        <v>99</v>
      </c>
      <c r="C8" s="284" t="s">
        <v>100</v>
      </c>
      <c r="D8" s="284" t="s">
        <v>101</v>
      </c>
      <c r="E8" s="284" t="s">
        <v>102</v>
      </c>
      <c r="F8" s="285">
        <v>590000</v>
      </c>
      <c r="G8" s="286">
        <v>590000</v>
      </c>
      <c r="H8" s="367"/>
      <c r="I8" s="367">
        <f>G8+H8</f>
        <v>590000</v>
      </c>
      <c r="J8" s="365" t="s">
        <v>103</v>
      </c>
      <c r="K8" s="288">
        <f t="shared" ref="K8" si="0">G8</f>
        <v>590000</v>
      </c>
    </row>
    <row r="9" spans="1:11" ht="54.75" customHeight="1" x14ac:dyDescent="0.2">
      <c r="A9" s="289" t="s">
        <v>104</v>
      </c>
      <c r="B9" s="290" t="s">
        <v>105</v>
      </c>
      <c r="C9" s="291" t="s">
        <v>100</v>
      </c>
      <c r="D9" s="291" t="s">
        <v>101</v>
      </c>
      <c r="E9" s="291" t="s">
        <v>102</v>
      </c>
      <c r="F9" s="292">
        <v>100000</v>
      </c>
      <c r="G9" s="293">
        <v>100000</v>
      </c>
      <c r="H9" s="364"/>
      <c r="I9" s="367">
        <f t="shared" ref="I9:I29" si="1">G9+H9</f>
        <v>100000</v>
      </c>
      <c r="J9" s="294" t="s">
        <v>106</v>
      </c>
      <c r="K9" s="295">
        <f>G9</f>
        <v>100000</v>
      </c>
    </row>
    <row r="10" spans="1:11" ht="54.75" customHeight="1" x14ac:dyDescent="0.2">
      <c r="A10" s="282" t="s">
        <v>107</v>
      </c>
      <c r="B10" s="290" t="s">
        <v>108</v>
      </c>
      <c r="C10" s="291" t="s">
        <v>100</v>
      </c>
      <c r="D10" s="291" t="s">
        <v>101</v>
      </c>
      <c r="E10" s="291" t="s">
        <v>102</v>
      </c>
      <c r="F10" s="292">
        <v>12000</v>
      </c>
      <c r="G10" s="293">
        <v>12000</v>
      </c>
      <c r="H10" s="364"/>
      <c r="I10" s="367">
        <f t="shared" si="1"/>
        <v>12000</v>
      </c>
      <c r="J10" s="294" t="s">
        <v>106</v>
      </c>
      <c r="K10" s="295">
        <f>G10</f>
        <v>12000</v>
      </c>
    </row>
    <row r="11" spans="1:11" ht="54.75" customHeight="1" x14ac:dyDescent="0.2">
      <c r="A11" s="289" t="s">
        <v>109</v>
      </c>
      <c r="B11" s="290" t="s">
        <v>110</v>
      </c>
      <c r="C11" s="291" t="s">
        <v>100</v>
      </c>
      <c r="D11" s="291" t="s">
        <v>101</v>
      </c>
      <c r="E11" s="291" t="s">
        <v>102</v>
      </c>
      <c r="F11" s="292">
        <v>18000</v>
      </c>
      <c r="G11" s="293">
        <v>18000</v>
      </c>
      <c r="H11" s="364"/>
      <c r="I11" s="367">
        <f t="shared" si="1"/>
        <v>18000</v>
      </c>
      <c r="J11" s="294" t="s">
        <v>106</v>
      </c>
      <c r="K11" s="295">
        <f>G11</f>
        <v>18000</v>
      </c>
    </row>
    <row r="12" spans="1:11" ht="25.5" x14ac:dyDescent="0.2">
      <c r="A12" s="282" t="s">
        <v>111</v>
      </c>
      <c r="B12" s="296" t="s">
        <v>112</v>
      </c>
      <c r="C12" s="297" t="s">
        <v>113</v>
      </c>
      <c r="D12" s="297" t="s">
        <v>114</v>
      </c>
      <c r="E12" s="297" t="s">
        <v>115</v>
      </c>
      <c r="F12" s="298">
        <v>42500</v>
      </c>
      <c r="G12" s="292">
        <v>42500</v>
      </c>
      <c r="H12" s="292"/>
      <c r="I12" s="367">
        <f t="shared" si="1"/>
        <v>42500</v>
      </c>
      <c r="J12" s="287" t="s">
        <v>116</v>
      </c>
      <c r="K12" s="299">
        <f t="shared" ref="K12:K27" si="2">G12</f>
        <v>42500</v>
      </c>
    </row>
    <row r="13" spans="1:11" ht="33.75" x14ac:dyDescent="0.2">
      <c r="A13" s="289" t="s">
        <v>117</v>
      </c>
      <c r="B13" s="300" t="s">
        <v>118</v>
      </c>
      <c r="C13" s="297" t="s">
        <v>113</v>
      </c>
      <c r="D13" s="297" t="s">
        <v>114</v>
      </c>
      <c r="E13" s="297" t="s">
        <v>115</v>
      </c>
      <c r="F13" s="301">
        <v>157500</v>
      </c>
      <c r="G13" s="363">
        <v>157500</v>
      </c>
      <c r="H13" s="367"/>
      <c r="I13" s="367">
        <f t="shared" si="1"/>
        <v>157500</v>
      </c>
      <c r="J13" s="365" t="s">
        <v>119</v>
      </c>
      <c r="K13" s="302">
        <f>G13</f>
        <v>157500</v>
      </c>
    </row>
    <row r="14" spans="1:11" ht="56.25" x14ac:dyDescent="0.2">
      <c r="A14" s="289" t="s">
        <v>120</v>
      </c>
      <c r="B14" s="296" t="s">
        <v>121</v>
      </c>
      <c r="C14" s="297" t="s">
        <v>122</v>
      </c>
      <c r="D14" s="297" t="s">
        <v>123</v>
      </c>
      <c r="E14" s="297" t="s">
        <v>115</v>
      </c>
      <c r="F14" s="298">
        <v>20000</v>
      </c>
      <c r="G14" s="292">
        <v>20000</v>
      </c>
      <c r="H14" s="307"/>
      <c r="I14" s="367">
        <f t="shared" si="1"/>
        <v>20000</v>
      </c>
      <c r="J14" s="294" t="s">
        <v>106</v>
      </c>
      <c r="K14" s="299">
        <f t="shared" si="2"/>
        <v>20000</v>
      </c>
    </row>
    <row r="15" spans="1:11" ht="56.25" x14ac:dyDescent="0.2">
      <c r="A15" s="303" t="s">
        <v>124</v>
      </c>
      <c r="B15" s="304" t="s">
        <v>125</v>
      </c>
      <c r="C15" s="305" t="s">
        <v>126</v>
      </c>
      <c r="D15" s="305" t="s">
        <v>127</v>
      </c>
      <c r="E15" s="305" t="s">
        <v>102</v>
      </c>
      <c r="F15" s="306">
        <v>15000</v>
      </c>
      <c r="G15" s="307">
        <v>15000</v>
      </c>
      <c r="H15" s="307"/>
      <c r="I15" s="367">
        <f t="shared" si="1"/>
        <v>15000</v>
      </c>
      <c r="J15" s="294" t="s">
        <v>106</v>
      </c>
      <c r="K15" s="308">
        <f t="shared" si="2"/>
        <v>15000</v>
      </c>
    </row>
    <row r="16" spans="1:11" ht="67.5" x14ac:dyDescent="0.2">
      <c r="A16" s="282" t="s">
        <v>128</v>
      </c>
      <c r="B16" s="304" t="s">
        <v>129</v>
      </c>
      <c r="C16" s="305" t="s">
        <v>130</v>
      </c>
      <c r="D16" s="305" t="s">
        <v>131</v>
      </c>
      <c r="E16" s="305" t="s">
        <v>102</v>
      </c>
      <c r="F16" s="306">
        <v>20375</v>
      </c>
      <c r="G16" s="307">
        <v>20375</v>
      </c>
      <c r="H16" s="307"/>
      <c r="I16" s="367">
        <f t="shared" si="1"/>
        <v>20375</v>
      </c>
      <c r="J16" s="294" t="s">
        <v>132</v>
      </c>
      <c r="K16" s="308">
        <f t="shared" si="2"/>
        <v>20375</v>
      </c>
    </row>
    <row r="17" spans="1:11" ht="67.5" x14ac:dyDescent="0.2">
      <c r="A17" s="289" t="s">
        <v>133</v>
      </c>
      <c r="B17" s="309" t="s">
        <v>134</v>
      </c>
      <c r="C17" s="310" t="s">
        <v>130</v>
      </c>
      <c r="D17" s="310" t="s">
        <v>131</v>
      </c>
      <c r="E17" s="310" t="s">
        <v>102</v>
      </c>
      <c r="F17" s="311">
        <v>23250</v>
      </c>
      <c r="G17" s="312">
        <v>23250</v>
      </c>
      <c r="H17" s="312"/>
      <c r="I17" s="367">
        <f t="shared" si="1"/>
        <v>23250</v>
      </c>
      <c r="J17" s="313" t="s">
        <v>135</v>
      </c>
      <c r="K17" s="314">
        <f t="shared" si="2"/>
        <v>23250</v>
      </c>
    </row>
    <row r="18" spans="1:11" ht="89.25" x14ac:dyDescent="0.2">
      <c r="A18" s="282" t="s">
        <v>136</v>
      </c>
      <c r="B18" s="304" t="s">
        <v>137</v>
      </c>
      <c r="C18" s="310" t="s">
        <v>130</v>
      </c>
      <c r="D18" s="310" t="s">
        <v>131</v>
      </c>
      <c r="E18" s="310" t="s">
        <v>102</v>
      </c>
      <c r="F18" s="311">
        <v>699789</v>
      </c>
      <c r="G18" s="312">
        <v>699789</v>
      </c>
      <c r="H18" s="312"/>
      <c r="I18" s="367">
        <f t="shared" si="1"/>
        <v>699789</v>
      </c>
      <c r="J18" s="313" t="s">
        <v>138</v>
      </c>
      <c r="K18" s="314">
        <f t="shared" si="2"/>
        <v>699789</v>
      </c>
    </row>
    <row r="19" spans="1:11" ht="56.25" x14ac:dyDescent="0.2">
      <c r="A19" s="370" t="s">
        <v>139</v>
      </c>
      <c r="B19" s="371" t="s">
        <v>180</v>
      </c>
      <c r="C19" s="368" t="s">
        <v>181</v>
      </c>
      <c r="D19" s="310" t="s">
        <v>182</v>
      </c>
      <c r="E19" s="310" t="s">
        <v>183</v>
      </c>
      <c r="F19" s="311">
        <f>I19</f>
        <v>25000</v>
      </c>
      <c r="G19" s="312">
        <v>0</v>
      </c>
      <c r="H19" s="312">
        <v>25000</v>
      </c>
      <c r="I19" s="367">
        <f t="shared" si="1"/>
        <v>25000</v>
      </c>
      <c r="J19" s="313" t="s">
        <v>184</v>
      </c>
      <c r="K19" s="314">
        <f>I19</f>
        <v>25000</v>
      </c>
    </row>
    <row r="20" spans="1:11" ht="56.25" x14ac:dyDescent="0.2">
      <c r="A20" s="282" t="s">
        <v>143</v>
      </c>
      <c r="B20" s="315" t="s">
        <v>140</v>
      </c>
      <c r="C20" s="316" t="s">
        <v>141</v>
      </c>
      <c r="D20" s="310" t="s">
        <v>142</v>
      </c>
      <c r="E20" s="310" t="s">
        <v>102</v>
      </c>
      <c r="F20" s="311">
        <v>80000</v>
      </c>
      <c r="G20" s="312">
        <v>80000</v>
      </c>
      <c r="H20" s="312"/>
      <c r="I20" s="367">
        <f t="shared" si="1"/>
        <v>80000</v>
      </c>
      <c r="J20" s="313" t="s">
        <v>106</v>
      </c>
      <c r="K20" s="314">
        <f t="shared" si="2"/>
        <v>80000</v>
      </c>
    </row>
    <row r="21" spans="1:11" ht="51" x14ac:dyDescent="0.2">
      <c r="A21" s="289" t="s">
        <v>146</v>
      </c>
      <c r="B21" s="315" t="s">
        <v>144</v>
      </c>
      <c r="C21" s="317" t="s">
        <v>142</v>
      </c>
      <c r="D21" s="317" t="s">
        <v>142</v>
      </c>
      <c r="E21" s="317" t="s">
        <v>145</v>
      </c>
      <c r="F21" s="306">
        <v>80000</v>
      </c>
      <c r="G21" s="307">
        <v>80000</v>
      </c>
      <c r="H21" s="307"/>
      <c r="I21" s="367">
        <f t="shared" si="1"/>
        <v>80000</v>
      </c>
      <c r="J21" s="287" t="s">
        <v>116</v>
      </c>
      <c r="K21" s="308">
        <f t="shared" si="2"/>
        <v>80000</v>
      </c>
    </row>
    <row r="22" spans="1:11" ht="63.75" x14ac:dyDescent="0.2">
      <c r="A22" s="282" t="s">
        <v>149</v>
      </c>
      <c r="B22" s="318" t="s">
        <v>147</v>
      </c>
      <c r="C22" s="297" t="s">
        <v>141</v>
      </c>
      <c r="D22" s="297" t="s">
        <v>148</v>
      </c>
      <c r="E22" s="297" t="s">
        <v>145</v>
      </c>
      <c r="F22" s="306">
        <v>80000</v>
      </c>
      <c r="G22" s="307">
        <v>80000</v>
      </c>
      <c r="H22" s="307"/>
      <c r="I22" s="367">
        <f t="shared" si="1"/>
        <v>80000</v>
      </c>
      <c r="J22" s="287" t="s">
        <v>116</v>
      </c>
      <c r="K22" s="308">
        <f t="shared" si="2"/>
        <v>80000</v>
      </c>
    </row>
    <row r="23" spans="1:11" ht="63.75" x14ac:dyDescent="0.2">
      <c r="A23" s="289" t="s">
        <v>152</v>
      </c>
      <c r="B23" s="315" t="s">
        <v>150</v>
      </c>
      <c r="C23" s="317" t="s">
        <v>141</v>
      </c>
      <c r="D23" s="317" t="s">
        <v>151</v>
      </c>
      <c r="E23" s="317" t="s">
        <v>102</v>
      </c>
      <c r="F23" s="319">
        <v>50000</v>
      </c>
      <c r="G23" s="320">
        <v>50000</v>
      </c>
      <c r="H23" s="320"/>
      <c r="I23" s="367">
        <f t="shared" si="1"/>
        <v>50000</v>
      </c>
      <c r="J23" s="294" t="s">
        <v>106</v>
      </c>
      <c r="K23" s="321">
        <f t="shared" si="2"/>
        <v>50000</v>
      </c>
    </row>
    <row r="24" spans="1:11" ht="56.25" x14ac:dyDescent="0.2">
      <c r="A24" s="282" t="s">
        <v>154</v>
      </c>
      <c r="B24" s="315" t="s">
        <v>153</v>
      </c>
      <c r="C24" s="322" t="s">
        <v>141</v>
      </c>
      <c r="D24" s="322" t="s">
        <v>151</v>
      </c>
      <c r="E24" s="322" t="s">
        <v>102</v>
      </c>
      <c r="F24" s="301">
        <v>30000</v>
      </c>
      <c r="G24" s="363">
        <v>30000</v>
      </c>
      <c r="H24" s="367"/>
      <c r="I24" s="367">
        <f t="shared" si="1"/>
        <v>30000</v>
      </c>
      <c r="J24" s="369" t="s">
        <v>106</v>
      </c>
      <c r="K24" s="323">
        <f t="shared" si="2"/>
        <v>30000</v>
      </c>
    </row>
    <row r="25" spans="1:11" ht="56.25" x14ac:dyDescent="0.2">
      <c r="A25" s="289" t="s">
        <v>158</v>
      </c>
      <c r="B25" s="315" t="s">
        <v>155</v>
      </c>
      <c r="C25" s="322" t="s">
        <v>156</v>
      </c>
      <c r="D25" s="322" t="s">
        <v>157</v>
      </c>
      <c r="E25" s="322" t="s">
        <v>102</v>
      </c>
      <c r="F25" s="301">
        <v>300000</v>
      </c>
      <c r="G25" s="363">
        <v>300000</v>
      </c>
      <c r="H25" s="367"/>
      <c r="I25" s="367">
        <f t="shared" si="1"/>
        <v>300000</v>
      </c>
      <c r="J25" s="369" t="s">
        <v>106</v>
      </c>
      <c r="K25" s="324">
        <f t="shared" si="2"/>
        <v>300000</v>
      </c>
    </row>
    <row r="26" spans="1:11" ht="56.25" x14ac:dyDescent="0.2">
      <c r="A26" s="282" t="s">
        <v>160</v>
      </c>
      <c r="B26" s="315" t="s">
        <v>159</v>
      </c>
      <c r="C26" s="297" t="s">
        <v>156</v>
      </c>
      <c r="D26" s="297" t="s">
        <v>157</v>
      </c>
      <c r="E26" s="297" t="s">
        <v>102</v>
      </c>
      <c r="F26" s="298">
        <v>200000</v>
      </c>
      <c r="G26" s="293">
        <v>200000</v>
      </c>
      <c r="H26" s="367"/>
      <c r="I26" s="367">
        <f t="shared" si="1"/>
        <v>200000</v>
      </c>
      <c r="J26" s="369" t="s">
        <v>106</v>
      </c>
      <c r="K26" s="325">
        <f t="shared" si="2"/>
        <v>200000</v>
      </c>
    </row>
    <row r="27" spans="1:11" ht="67.5" x14ac:dyDescent="0.2">
      <c r="A27" s="289" t="s">
        <v>163</v>
      </c>
      <c r="B27" s="304" t="s">
        <v>161</v>
      </c>
      <c r="C27" s="305" t="s">
        <v>156</v>
      </c>
      <c r="D27" s="305" t="s">
        <v>157</v>
      </c>
      <c r="E27" s="305" t="s">
        <v>102</v>
      </c>
      <c r="F27" s="306">
        <v>350000</v>
      </c>
      <c r="G27" s="307">
        <v>350000</v>
      </c>
      <c r="H27" s="307"/>
      <c r="I27" s="367">
        <f t="shared" si="1"/>
        <v>350000</v>
      </c>
      <c r="J27" s="294" t="s">
        <v>162</v>
      </c>
      <c r="K27" s="326">
        <f t="shared" si="2"/>
        <v>350000</v>
      </c>
    </row>
    <row r="28" spans="1:11" ht="67.5" x14ac:dyDescent="0.2">
      <c r="A28" s="282" t="s">
        <v>166</v>
      </c>
      <c r="B28" s="327" t="s">
        <v>164</v>
      </c>
      <c r="C28" s="328" t="s">
        <v>156</v>
      </c>
      <c r="D28" s="328" t="s">
        <v>157</v>
      </c>
      <c r="E28" s="328" t="s">
        <v>102</v>
      </c>
      <c r="F28" s="329">
        <v>10000</v>
      </c>
      <c r="G28" s="330">
        <v>10000</v>
      </c>
      <c r="H28" s="330"/>
      <c r="I28" s="367">
        <f t="shared" si="1"/>
        <v>10000</v>
      </c>
      <c r="J28" s="331" t="s">
        <v>165</v>
      </c>
      <c r="K28" s="332">
        <f>G28</f>
        <v>10000</v>
      </c>
    </row>
    <row r="29" spans="1:11" ht="102.75" thickBot="1" x14ac:dyDescent="0.25">
      <c r="A29" s="289" t="s">
        <v>179</v>
      </c>
      <c r="B29" s="333" t="s">
        <v>167</v>
      </c>
      <c r="C29" s="334" t="s">
        <v>156</v>
      </c>
      <c r="D29" s="334" t="s">
        <v>157</v>
      </c>
      <c r="E29" s="334" t="s">
        <v>102</v>
      </c>
      <c r="F29" s="335">
        <v>123000</v>
      </c>
      <c r="G29" s="336">
        <v>123000</v>
      </c>
      <c r="H29" s="336"/>
      <c r="I29" s="367">
        <f t="shared" si="1"/>
        <v>123000</v>
      </c>
      <c r="J29" s="337" t="s">
        <v>106</v>
      </c>
      <c r="K29" s="338">
        <f>G29</f>
        <v>123000</v>
      </c>
    </row>
    <row r="30" spans="1:11" ht="15.75" thickBot="1" x14ac:dyDescent="0.3">
      <c r="A30" s="437" t="s">
        <v>65</v>
      </c>
      <c r="B30" s="437"/>
      <c r="C30" s="437"/>
      <c r="D30" s="437"/>
      <c r="E30" s="437"/>
      <c r="F30" s="372">
        <f>F29+F28+F27+F26+F25+F23+F18+F16+F15+F14+F12+F9+F8+F17+F20+F21+F22+F13+F24+F10+F11+F19</f>
        <v>3026414</v>
      </c>
      <c r="G30" s="372">
        <f t="shared" ref="G30:K30" si="3">G29+G28+G27+G26+G25+G23+G18+G16+G15+G14+G12+G9+G8+G17+G20+G21+G22+G13+G24+G10+G11+G19</f>
        <v>3001414</v>
      </c>
      <c r="H30" s="372">
        <f t="shared" si="3"/>
        <v>25000</v>
      </c>
      <c r="I30" s="372">
        <f t="shared" si="3"/>
        <v>3026414</v>
      </c>
      <c r="J30" s="372"/>
      <c r="K30" s="372">
        <f t="shared" si="3"/>
        <v>3026414</v>
      </c>
    </row>
  </sheetData>
  <sheetProtection selectLockedCells="1" selectUnlockedCells="1"/>
  <mergeCells count="3">
    <mergeCell ref="B5:K5"/>
    <mergeCell ref="C7:E7"/>
    <mergeCell ref="A30:E30"/>
  </mergeCells>
  <pageMargins left="0.39370078740157483" right="0" top="0.78740157480314965" bottom="0.35433070866141736" header="0.59055118110236227" footer="0.15748031496062992"/>
  <pageSetup paperSize="9" orientation="landscape" useFirstPageNumber="1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zoomScaleNormal="100" zoomScaleSheetLayoutView="75" workbookViewId="0">
      <selection activeCell="K99" sqref="K99"/>
    </sheetView>
  </sheetViews>
  <sheetFormatPr defaultRowHeight="15" x14ac:dyDescent="0.25"/>
  <cols>
    <col min="1" max="1" width="4.28515625" customWidth="1"/>
    <col min="2" max="2" width="7.5703125" customWidth="1"/>
    <col min="3" max="3" width="5.85546875" customWidth="1"/>
    <col min="4" max="4" width="36.140625" customWidth="1"/>
    <col min="5" max="5" width="12.85546875" customWidth="1"/>
    <col min="6" max="6" width="11.7109375" bestFit="1" customWidth="1"/>
    <col min="7" max="7" width="13" customWidth="1"/>
  </cols>
  <sheetData>
    <row r="1" spans="1:7" x14ac:dyDescent="0.25">
      <c r="A1" s="1"/>
      <c r="B1" s="1"/>
      <c r="C1" s="1"/>
      <c r="D1" s="2"/>
      <c r="E1" s="477" t="s">
        <v>168</v>
      </c>
      <c r="F1" s="477"/>
      <c r="G1" s="477"/>
    </row>
    <row r="2" spans="1:7" x14ac:dyDescent="0.25">
      <c r="A2" s="1"/>
      <c r="B2" s="1"/>
      <c r="C2" s="1"/>
      <c r="D2" s="3"/>
      <c r="E2" s="4" t="s">
        <v>0</v>
      </c>
      <c r="F2" s="4"/>
      <c r="G2" s="5"/>
    </row>
    <row r="3" spans="1:7" ht="26.25" customHeight="1" x14ac:dyDescent="0.25">
      <c r="A3" s="1"/>
      <c r="B3" s="1"/>
      <c r="C3" s="1"/>
      <c r="D3" s="6"/>
      <c r="E3" s="478" t="s">
        <v>169</v>
      </c>
      <c r="F3" s="478"/>
      <c r="G3" s="478"/>
    </row>
    <row r="4" spans="1:7" ht="27.75" customHeight="1" x14ac:dyDescent="0.25">
      <c r="A4" s="1"/>
      <c r="B4" s="1"/>
      <c r="C4" s="1"/>
      <c r="D4" s="7"/>
      <c r="E4" s="8"/>
      <c r="F4" s="8"/>
    </row>
    <row r="5" spans="1:7" ht="15.75" x14ac:dyDescent="0.25">
      <c r="A5" s="479" t="s">
        <v>1</v>
      </c>
      <c r="B5" s="479"/>
      <c r="C5" s="479"/>
      <c r="D5" s="479"/>
      <c r="E5" s="479"/>
      <c r="F5" s="479"/>
      <c r="G5" s="479"/>
    </row>
    <row r="6" spans="1:7" ht="39.75" customHeight="1" x14ac:dyDescent="0.25">
      <c r="A6" s="480" t="s">
        <v>2</v>
      </c>
      <c r="B6" s="480"/>
      <c r="C6" s="480"/>
      <c r="D6" s="480"/>
      <c r="E6" s="480"/>
      <c r="F6" s="480"/>
      <c r="G6" s="480"/>
    </row>
    <row r="7" spans="1:7" ht="37.5" customHeight="1" x14ac:dyDescent="0.25">
      <c r="A7" s="9" t="s">
        <v>3</v>
      </c>
      <c r="B7" s="9" t="s">
        <v>4</v>
      </c>
      <c r="C7" s="10" t="s">
        <v>5</v>
      </c>
      <c r="D7" s="11" t="s">
        <v>6</v>
      </c>
      <c r="E7" s="12" t="s">
        <v>7</v>
      </c>
      <c r="F7" s="13" t="s">
        <v>8</v>
      </c>
      <c r="G7" s="14" t="s">
        <v>9</v>
      </c>
    </row>
    <row r="8" spans="1:7" s="18" customFormat="1" ht="32.25" customHeight="1" thickBot="1" x14ac:dyDescent="0.3">
      <c r="A8" s="15" t="s">
        <v>10</v>
      </c>
      <c r="B8" s="452" t="s">
        <v>11</v>
      </c>
      <c r="C8" s="452"/>
      <c r="D8" s="452"/>
      <c r="E8" s="16">
        <f>E9+E17+E36</f>
        <v>4155140.69</v>
      </c>
      <c r="F8" s="16">
        <f t="shared" ref="F8:G8" si="0">F9+F17+F36</f>
        <v>0</v>
      </c>
      <c r="G8" s="17">
        <f t="shared" si="0"/>
        <v>4155140.69</v>
      </c>
    </row>
    <row r="9" spans="1:7" ht="25.5" customHeight="1" x14ac:dyDescent="0.25">
      <c r="A9" s="19" t="s">
        <v>12</v>
      </c>
      <c r="B9" s="476" t="s">
        <v>13</v>
      </c>
      <c r="C9" s="476"/>
      <c r="D9" s="476"/>
      <c r="E9" s="20">
        <f>E10</f>
        <v>2516303</v>
      </c>
      <c r="F9" s="20">
        <f t="shared" ref="F9:G9" si="1">F10</f>
        <v>0</v>
      </c>
      <c r="G9" s="21">
        <f t="shared" si="1"/>
        <v>2516303</v>
      </c>
    </row>
    <row r="10" spans="1:7" s="28" customFormat="1" ht="24" x14ac:dyDescent="0.25">
      <c r="A10" s="22">
        <v>921</v>
      </c>
      <c r="B10" s="23"/>
      <c r="C10" s="24"/>
      <c r="D10" s="25" t="s">
        <v>14</v>
      </c>
      <c r="E10" s="26">
        <f>E11+E13+E15</f>
        <v>2516303</v>
      </c>
      <c r="F10" s="26">
        <f t="shared" ref="F10:G10" si="2">F11+F13+F15</f>
        <v>0</v>
      </c>
      <c r="G10" s="27">
        <f t="shared" si="2"/>
        <v>2516303</v>
      </c>
    </row>
    <row r="11" spans="1:7" s="28" customFormat="1" ht="12" x14ac:dyDescent="0.25">
      <c r="A11" s="458"/>
      <c r="B11" s="29">
        <v>92109</v>
      </c>
      <c r="C11" s="30"/>
      <c r="D11" s="31" t="s">
        <v>15</v>
      </c>
      <c r="E11" s="32">
        <f>E12</f>
        <v>1524971</v>
      </c>
      <c r="F11" s="32">
        <f t="shared" ref="F11:G11" si="3">F12</f>
        <v>0</v>
      </c>
      <c r="G11" s="33">
        <f t="shared" si="3"/>
        <v>1524971</v>
      </c>
    </row>
    <row r="12" spans="1:7" s="28" customFormat="1" ht="24" x14ac:dyDescent="0.25">
      <c r="A12" s="459"/>
      <c r="B12" s="34"/>
      <c r="C12" s="35">
        <v>2480</v>
      </c>
      <c r="D12" s="36" t="s">
        <v>16</v>
      </c>
      <c r="E12" s="37">
        <v>1524971</v>
      </c>
      <c r="F12" s="38"/>
      <c r="G12" s="38">
        <f>E12+F12</f>
        <v>1524971</v>
      </c>
    </row>
    <row r="13" spans="1:7" s="28" customFormat="1" ht="12" x14ac:dyDescent="0.25">
      <c r="A13" s="459"/>
      <c r="B13" s="29">
        <v>92116</v>
      </c>
      <c r="C13" s="30"/>
      <c r="D13" s="31" t="s">
        <v>17</v>
      </c>
      <c r="E13" s="32">
        <f>E14</f>
        <v>371742</v>
      </c>
      <c r="F13" s="32">
        <f t="shared" ref="F13:G13" si="4">F14</f>
        <v>0</v>
      </c>
      <c r="G13" s="33">
        <f t="shared" si="4"/>
        <v>371742</v>
      </c>
    </row>
    <row r="14" spans="1:7" s="28" customFormat="1" ht="24" x14ac:dyDescent="0.25">
      <c r="A14" s="459"/>
      <c r="B14" s="34"/>
      <c r="C14" s="35">
        <v>2480</v>
      </c>
      <c r="D14" s="36" t="s">
        <v>16</v>
      </c>
      <c r="E14" s="37">
        <v>371742</v>
      </c>
      <c r="F14" s="38"/>
      <c r="G14" s="38">
        <f>E14+F14</f>
        <v>371742</v>
      </c>
    </row>
    <row r="15" spans="1:7" s="28" customFormat="1" ht="12" x14ac:dyDescent="0.25">
      <c r="A15" s="459"/>
      <c r="B15" s="29">
        <v>92118</v>
      </c>
      <c r="C15" s="39"/>
      <c r="D15" s="40" t="s">
        <v>18</v>
      </c>
      <c r="E15" s="41">
        <f>E16</f>
        <v>619590</v>
      </c>
      <c r="F15" s="41">
        <f t="shared" ref="F15:G15" si="5">F16</f>
        <v>0</v>
      </c>
      <c r="G15" s="42">
        <f t="shared" si="5"/>
        <v>619590</v>
      </c>
    </row>
    <row r="16" spans="1:7" s="28" customFormat="1" ht="24.75" thickBot="1" x14ac:dyDescent="0.3">
      <c r="A16" s="460"/>
      <c r="B16" s="34"/>
      <c r="C16" s="43">
        <v>2480</v>
      </c>
      <c r="D16" s="44" t="s">
        <v>16</v>
      </c>
      <c r="E16" s="45">
        <v>619590</v>
      </c>
      <c r="F16" s="46"/>
      <c r="G16" s="46">
        <f>E16+F16</f>
        <v>619590</v>
      </c>
    </row>
    <row r="17" spans="1:7" ht="27.75" customHeight="1" x14ac:dyDescent="0.25">
      <c r="A17" s="47" t="s">
        <v>19</v>
      </c>
      <c r="B17" s="461" t="s">
        <v>20</v>
      </c>
      <c r="C17" s="461"/>
      <c r="D17" s="461"/>
      <c r="E17" s="48">
        <f>E18+E21+E28+E31</f>
        <v>1038250</v>
      </c>
      <c r="F17" s="48">
        <f t="shared" ref="F17:G17" si="6">F18+F21+F28+F31</f>
        <v>0</v>
      </c>
      <c r="G17" s="49">
        <f t="shared" si="6"/>
        <v>1038250</v>
      </c>
    </row>
    <row r="18" spans="1:7" x14ac:dyDescent="0.25">
      <c r="A18" s="50">
        <v>600</v>
      </c>
      <c r="B18" s="51"/>
      <c r="C18" s="51"/>
      <c r="D18" s="52" t="s">
        <v>21</v>
      </c>
      <c r="E18" s="53">
        <f>E19</f>
        <v>300000</v>
      </c>
      <c r="F18" s="53">
        <f t="shared" ref="F18:G19" si="7">F19</f>
        <v>0</v>
      </c>
      <c r="G18" s="54">
        <f t="shared" si="7"/>
        <v>300000</v>
      </c>
    </row>
    <row r="19" spans="1:7" x14ac:dyDescent="0.25">
      <c r="A19" s="462"/>
      <c r="B19" s="55">
        <v>60004</v>
      </c>
      <c r="C19" s="55"/>
      <c r="D19" s="55" t="s">
        <v>22</v>
      </c>
      <c r="E19" s="56">
        <f>E20</f>
        <v>300000</v>
      </c>
      <c r="F19" s="56">
        <f t="shared" si="7"/>
        <v>0</v>
      </c>
      <c r="G19" s="57">
        <f t="shared" si="7"/>
        <v>300000</v>
      </c>
    </row>
    <row r="20" spans="1:7" ht="48" x14ac:dyDescent="0.25">
      <c r="A20" s="463"/>
      <c r="B20" s="58"/>
      <c r="C20" s="59">
        <v>2310</v>
      </c>
      <c r="D20" s="60" t="s">
        <v>23</v>
      </c>
      <c r="E20" s="61">
        <v>300000</v>
      </c>
      <c r="F20" s="62"/>
      <c r="G20" s="63">
        <f>E20+F20</f>
        <v>300000</v>
      </c>
    </row>
    <row r="21" spans="1:7" x14ac:dyDescent="0.25">
      <c r="A21" s="50">
        <v>801</v>
      </c>
      <c r="B21" s="52"/>
      <c r="C21" s="52"/>
      <c r="D21" s="64" t="s">
        <v>24</v>
      </c>
      <c r="E21" s="65">
        <f>E24+E26+E22</f>
        <v>563250</v>
      </c>
      <c r="F21" s="65">
        <f t="shared" ref="F21:G21" si="8">F24+F26+F22</f>
        <v>0</v>
      </c>
      <c r="G21" s="66">
        <f t="shared" si="8"/>
        <v>563250</v>
      </c>
    </row>
    <row r="22" spans="1:7" x14ac:dyDescent="0.25">
      <c r="A22" s="67"/>
      <c r="B22" s="68">
        <v>80101</v>
      </c>
      <c r="C22" s="68"/>
      <c r="D22" s="69" t="s">
        <v>25</v>
      </c>
      <c r="E22" s="70">
        <f>E23</f>
        <v>3250</v>
      </c>
      <c r="F22" s="70">
        <f t="shared" ref="F22:G22" si="9">F23</f>
        <v>0</v>
      </c>
      <c r="G22" s="71">
        <f t="shared" si="9"/>
        <v>3250</v>
      </c>
    </row>
    <row r="23" spans="1:7" ht="48" x14ac:dyDescent="0.25">
      <c r="A23" s="67"/>
      <c r="B23" s="72"/>
      <c r="C23" s="59">
        <v>2310</v>
      </c>
      <c r="D23" s="60" t="s">
        <v>23</v>
      </c>
      <c r="E23" s="73">
        <v>3250</v>
      </c>
      <c r="F23" s="74"/>
      <c r="G23" s="63">
        <f>E23+F23</f>
        <v>3250</v>
      </c>
    </row>
    <row r="24" spans="1:7" x14ac:dyDescent="0.25">
      <c r="A24" s="464"/>
      <c r="B24" s="55">
        <v>80104</v>
      </c>
      <c r="C24" s="55"/>
      <c r="D24" s="75" t="s">
        <v>26</v>
      </c>
      <c r="E24" s="76">
        <f>E25</f>
        <v>40000</v>
      </c>
      <c r="F24" s="76">
        <f t="shared" ref="F24:G24" si="10">F25</f>
        <v>0</v>
      </c>
      <c r="G24" s="77">
        <f t="shared" si="10"/>
        <v>40000</v>
      </c>
    </row>
    <row r="25" spans="1:7" ht="48" x14ac:dyDescent="0.25">
      <c r="A25" s="464"/>
      <c r="B25" s="78"/>
      <c r="C25" s="59">
        <v>2310</v>
      </c>
      <c r="D25" s="60" t="s">
        <v>23</v>
      </c>
      <c r="E25" s="61">
        <v>40000</v>
      </c>
      <c r="F25" s="74"/>
      <c r="G25" s="63">
        <f>E25+F25</f>
        <v>40000</v>
      </c>
    </row>
    <row r="26" spans="1:7" s="28" customFormat="1" ht="12" x14ac:dyDescent="0.25">
      <c r="A26" s="464"/>
      <c r="B26" s="29">
        <v>80110</v>
      </c>
      <c r="C26" s="30"/>
      <c r="D26" s="31" t="s">
        <v>27</v>
      </c>
      <c r="E26" s="32">
        <f>E27</f>
        <v>520000</v>
      </c>
      <c r="F26" s="32">
        <f t="shared" ref="F26:G26" si="11">F27</f>
        <v>0</v>
      </c>
      <c r="G26" s="33">
        <f t="shared" si="11"/>
        <v>520000</v>
      </c>
    </row>
    <row r="27" spans="1:7" s="28" customFormat="1" ht="48" x14ac:dyDescent="0.25">
      <c r="A27" s="465"/>
      <c r="B27" s="79"/>
      <c r="C27" s="80">
        <v>2320</v>
      </c>
      <c r="D27" s="60" t="s">
        <v>28</v>
      </c>
      <c r="E27" s="81">
        <v>520000</v>
      </c>
      <c r="F27" s="38"/>
      <c r="G27" s="38">
        <f>E27+F27</f>
        <v>520000</v>
      </c>
    </row>
    <row r="28" spans="1:7" s="28" customFormat="1" ht="12" x14ac:dyDescent="0.25">
      <c r="A28" s="22">
        <v>851</v>
      </c>
      <c r="B28" s="23"/>
      <c r="C28" s="24"/>
      <c r="D28" s="25" t="s">
        <v>29</v>
      </c>
      <c r="E28" s="26">
        <f>E29</f>
        <v>25000</v>
      </c>
      <c r="F28" s="26">
        <f t="shared" ref="F28:G28" si="12">F29</f>
        <v>0</v>
      </c>
      <c r="G28" s="27">
        <f t="shared" si="12"/>
        <v>25000</v>
      </c>
    </row>
    <row r="29" spans="1:7" s="28" customFormat="1" ht="12" x14ac:dyDescent="0.25">
      <c r="A29" s="82"/>
      <c r="B29" s="29">
        <v>85154</v>
      </c>
      <c r="C29" s="30"/>
      <c r="D29" s="31" t="s">
        <v>30</v>
      </c>
      <c r="E29" s="32">
        <f>SUM(E30:E30)</f>
        <v>25000</v>
      </c>
      <c r="F29" s="32">
        <f t="shared" ref="F29:G29" si="13">SUM(F30:F30)</f>
        <v>0</v>
      </c>
      <c r="G29" s="33">
        <f t="shared" si="13"/>
        <v>25000</v>
      </c>
    </row>
    <row r="30" spans="1:7" s="28" customFormat="1" ht="48" x14ac:dyDescent="0.25">
      <c r="A30" s="83"/>
      <c r="B30" s="79"/>
      <c r="C30" s="84">
        <v>2710</v>
      </c>
      <c r="D30" s="85" t="s">
        <v>31</v>
      </c>
      <c r="E30" s="86">
        <v>25000</v>
      </c>
      <c r="F30" s="38"/>
      <c r="G30" s="38">
        <f>E30+F30</f>
        <v>25000</v>
      </c>
    </row>
    <row r="31" spans="1:7" s="28" customFormat="1" ht="24" x14ac:dyDescent="0.25">
      <c r="A31" s="87">
        <v>900</v>
      </c>
      <c r="B31" s="88"/>
      <c r="C31" s="89"/>
      <c r="D31" s="90" t="s">
        <v>32</v>
      </c>
      <c r="E31" s="91">
        <f>E32+E34</f>
        <v>150000</v>
      </c>
      <c r="F31" s="91">
        <f t="shared" ref="F31:G31" si="14">F32+F34</f>
        <v>0</v>
      </c>
      <c r="G31" s="92">
        <f t="shared" si="14"/>
        <v>150000</v>
      </c>
    </row>
    <row r="32" spans="1:7" s="28" customFormat="1" ht="24" x14ac:dyDescent="0.25">
      <c r="A32" s="466"/>
      <c r="B32" s="93">
        <v>90026</v>
      </c>
      <c r="C32" s="94"/>
      <c r="D32" s="95" t="s">
        <v>33</v>
      </c>
      <c r="E32" s="96">
        <f>E33</f>
        <v>30000</v>
      </c>
      <c r="F32" s="96">
        <f t="shared" ref="F32:G32" si="15">F33</f>
        <v>0</v>
      </c>
      <c r="G32" s="97">
        <f t="shared" si="15"/>
        <v>30000</v>
      </c>
    </row>
    <row r="33" spans="1:7" s="28" customFormat="1" ht="48" x14ac:dyDescent="0.25">
      <c r="A33" s="466"/>
      <c r="B33" s="98"/>
      <c r="C33" s="99">
        <v>2320</v>
      </c>
      <c r="D33" s="100" t="s">
        <v>34</v>
      </c>
      <c r="E33" s="101">
        <v>30000</v>
      </c>
      <c r="F33" s="102"/>
      <c r="G33" s="102">
        <f>E33+F33</f>
        <v>30000</v>
      </c>
    </row>
    <row r="34" spans="1:7" s="28" customFormat="1" ht="12" x14ac:dyDescent="0.25">
      <c r="A34" s="466"/>
      <c r="B34" s="103">
        <v>90013</v>
      </c>
      <c r="C34" s="104"/>
      <c r="D34" s="105" t="s">
        <v>35</v>
      </c>
      <c r="E34" s="106">
        <f>E35</f>
        <v>120000</v>
      </c>
      <c r="F34" s="106">
        <f t="shared" ref="F34:G34" si="16">F35</f>
        <v>0</v>
      </c>
      <c r="G34" s="107">
        <f t="shared" si="16"/>
        <v>120000</v>
      </c>
    </row>
    <row r="35" spans="1:7" s="28" customFormat="1" ht="48" x14ac:dyDescent="0.25">
      <c r="A35" s="467"/>
      <c r="B35" s="108"/>
      <c r="C35" s="109">
        <v>2310</v>
      </c>
      <c r="D35" s="110" t="s">
        <v>23</v>
      </c>
      <c r="E35" s="111">
        <v>120000</v>
      </c>
      <c r="F35" s="38"/>
      <c r="G35" s="38">
        <f>E35+F35</f>
        <v>120000</v>
      </c>
    </row>
    <row r="36" spans="1:7" s="28" customFormat="1" ht="22.5" customHeight="1" x14ac:dyDescent="0.25">
      <c r="A36" s="112" t="s">
        <v>36</v>
      </c>
      <c r="B36" s="468" t="s">
        <v>37</v>
      </c>
      <c r="C36" s="468"/>
      <c r="D36" s="469"/>
      <c r="E36" s="113">
        <f>E37+E40</f>
        <v>600587.68999999994</v>
      </c>
      <c r="F36" s="113">
        <f t="shared" ref="F36:G36" si="17">F37+F40</f>
        <v>0</v>
      </c>
      <c r="G36" s="114">
        <f t="shared" si="17"/>
        <v>600587.68999999994</v>
      </c>
    </row>
    <row r="37" spans="1:7" s="28" customFormat="1" ht="12" x14ac:dyDescent="0.25">
      <c r="A37" s="115">
        <v>700</v>
      </c>
      <c r="B37" s="116"/>
      <c r="C37" s="117"/>
      <c r="D37" s="118" t="s">
        <v>38</v>
      </c>
      <c r="E37" s="119">
        <f>E38</f>
        <v>450587.69</v>
      </c>
      <c r="F37" s="119">
        <f t="shared" ref="F37:G38" si="18">F38</f>
        <v>0</v>
      </c>
      <c r="G37" s="120">
        <f t="shared" si="18"/>
        <v>450587.69</v>
      </c>
    </row>
    <row r="38" spans="1:7" s="28" customFormat="1" ht="12" x14ac:dyDescent="0.25">
      <c r="A38" s="470"/>
      <c r="B38" s="121">
        <v>70001</v>
      </c>
      <c r="C38" s="122"/>
      <c r="D38" s="123" t="s">
        <v>39</v>
      </c>
      <c r="E38" s="124">
        <f>E39</f>
        <v>450587.69</v>
      </c>
      <c r="F38" s="124">
        <f t="shared" si="18"/>
        <v>0</v>
      </c>
      <c r="G38" s="125">
        <f t="shared" si="18"/>
        <v>450587.69</v>
      </c>
    </row>
    <row r="39" spans="1:7" s="28" customFormat="1" ht="24" x14ac:dyDescent="0.25">
      <c r="A39" s="471"/>
      <c r="B39" s="126"/>
      <c r="C39" s="127">
        <v>2650</v>
      </c>
      <c r="D39" s="128" t="s">
        <v>40</v>
      </c>
      <c r="E39" s="129">
        <v>450587.69</v>
      </c>
      <c r="F39" s="130"/>
      <c r="G39" s="38">
        <f>E39+F39</f>
        <v>450587.69</v>
      </c>
    </row>
    <row r="40" spans="1:7" s="28" customFormat="1" ht="12" x14ac:dyDescent="0.25">
      <c r="A40" s="22">
        <v>852</v>
      </c>
      <c r="B40" s="23"/>
      <c r="C40" s="24"/>
      <c r="D40" s="25" t="s">
        <v>41</v>
      </c>
      <c r="E40" s="26">
        <f>E41</f>
        <v>150000</v>
      </c>
      <c r="F40" s="26">
        <f t="shared" ref="F40:G41" si="19">F41</f>
        <v>0</v>
      </c>
      <c r="G40" s="27">
        <f t="shared" si="19"/>
        <v>150000</v>
      </c>
    </row>
    <row r="41" spans="1:7" s="28" customFormat="1" ht="12" x14ac:dyDescent="0.25">
      <c r="A41" s="82"/>
      <c r="B41" s="131">
        <v>85232</v>
      </c>
      <c r="C41" s="30"/>
      <c r="D41" s="31" t="s">
        <v>42</v>
      </c>
      <c r="E41" s="32">
        <f>E42</f>
        <v>150000</v>
      </c>
      <c r="F41" s="32">
        <f t="shared" si="19"/>
        <v>0</v>
      </c>
      <c r="G41" s="33">
        <f t="shared" si="19"/>
        <v>150000</v>
      </c>
    </row>
    <row r="42" spans="1:7" s="28" customFormat="1" ht="24" x14ac:dyDescent="0.25">
      <c r="A42" s="108"/>
      <c r="B42" s="79"/>
      <c r="C42" s="80">
        <v>2650</v>
      </c>
      <c r="D42" s="128" t="s">
        <v>40</v>
      </c>
      <c r="E42" s="81">
        <v>150000</v>
      </c>
      <c r="F42" s="38"/>
      <c r="G42" s="38">
        <f>E42+F42</f>
        <v>150000</v>
      </c>
    </row>
    <row r="43" spans="1:7" s="18" customFormat="1" ht="34.5" customHeight="1" thickBot="1" x14ac:dyDescent="0.3">
      <c r="A43" s="15" t="s">
        <v>43</v>
      </c>
      <c r="B43" s="472" t="s">
        <v>44</v>
      </c>
      <c r="C43" s="472"/>
      <c r="D43" s="472"/>
      <c r="E43" s="16">
        <f>E44+E50</f>
        <v>2317192.2199999997</v>
      </c>
      <c r="F43" s="16">
        <f t="shared" ref="F43:G43" si="20">F44+F50</f>
        <v>11724.56</v>
      </c>
      <c r="G43" s="17">
        <f t="shared" si="20"/>
        <v>2328916.7800000003</v>
      </c>
    </row>
    <row r="44" spans="1:7" ht="19.5" customHeight="1" x14ac:dyDescent="0.25">
      <c r="A44" s="132" t="s">
        <v>45</v>
      </c>
      <c r="B44" s="473" t="s">
        <v>13</v>
      </c>
      <c r="C44" s="473"/>
      <c r="D44" s="473"/>
      <c r="E44" s="20">
        <f>E45</f>
        <v>1800000</v>
      </c>
      <c r="F44" s="20">
        <f t="shared" ref="F44:G44" si="21">F45</f>
        <v>0</v>
      </c>
      <c r="G44" s="21">
        <f t="shared" si="21"/>
        <v>1800000</v>
      </c>
    </row>
    <row r="45" spans="1:7" s="28" customFormat="1" ht="12" x14ac:dyDescent="0.25">
      <c r="A45" s="133">
        <v>801</v>
      </c>
      <c r="B45" s="23"/>
      <c r="C45" s="24"/>
      <c r="D45" s="25" t="s">
        <v>24</v>
      </c>
      <c r="E45" s="134">
        <f>E46+E48</f>
        <v>1800000</v>
      </c>
      <c r="F45" s="134">
        <f t="shared" ref="F45:G45" si="22">F46+F48</f>
        <v>0</v>
      </c>
      <c r="G45" s="135">
        <f t="shared" si="22"/>
        <v>1800000</v>
      </c>
    </row>
    <row r="46" spans="1:7" s="28" customFormat="1" ht="12" x14ac:dyDescent="0.25">
      <c r="A46" s="474"/>
      <c r="B46" s="136">
        <v>80104</v>
      </c>
      <c r="C46" s="30"/>
      <c r="D46" s="31" t="s">
        <v>26</v>
      </c>
      <c r="E46" s="32">
        <f>E47</f>
        <v>1560000</v>
      </c>
      <c r="F46" s="32">
        <f t="shared" ref="F46:G46" si="23">F47</f>
        <v>0</v>
      </c>
      <c r="G46" s="33">
        <f t="shared" si="23"/>
        <v>1560000</v>
      </c>
    </row>
    <row r="47" spans="1:7" s="28" customFormat="1" ht="24" x14ac:dyDescent="0.25">
      <c r="A47" s="474"/>
      <c r="B47" s="137"/>
      <c r="C47" s="35">
        <v>2540</v>
      </c>
      <c r="D47" s="36" t="s">
        <v>46</v>
      </c>
      <c r="E47" s="37">
        <v>1560000</v>
      </c>
      <c r="F47" s="38"/>
      <c r="G47" s="38">
        <f>E47+F47</f>
        <v>1560000</v>
      </c>
    </row>
    <row r="48" spans="1:7" s="28" customFormat="1" ht="12" x14ac:dyDescent="0.25">
      <c r="A48" s="474"/>
      <c r="B48" s="136">
        <v>80110</v>
      </c>
      <c r="C48" s="30"/>
      <c r="D48" s="31" t="s">
        <v>27</v>
      </c>
      <c r="E48" s="32">
        <f>E49</f>
        <v>240000</v>
      </c>
      <c r="F48" s="32">
        <f t="shared" ref="F48:G48" si="24">F49</f>
        <v>0</v>
      </c>
      <c r="G48" s="33">
        <f t="shared" si="24"/>
        <v>240000</v>
      </c>
    </row>
    <row r="49" spans="1:7" s="28" customFormat="1" ht="24" x14ac:dyDescent="0.25">
      <c r="A49" s="474"/>
      <c r="B49" s="137"/>
      <c r="C49" s="35">
        <v>2540</v>
      </c>
      <c r="D49" s="36" t="s">
        <v>46</v>
      </c>
      <c r="E49" s="37">
        <v>240000</v>
      </c>
      <c r="F49" s="38"/>
      <c r="G49" s="38">
        <f>E49+F49</f>
        <v>240000</v>
      </c>
    </row>
    <row r="50" spans="1:7" ht="20.25" customHeight="1" x14ac:dyDescent="0.25">
      <c r="A50" s="138" t="s">
        <v>19</v>
      </c>
      <c r="B50" s="475" t="s">
        <v>47</v>
      </c>
      <c r="C50" s="475"/>
      <c r="D50" s="475"/>
      <c r="E50" s="139">
        <f>E51+E54+E64+E72+E77+E59+E69</f>
        <v>517192.22</v>
      </c>
      <c r="F50" s="139">
        <f t="shared" ref="F50:G50" si="25">F51+F54+F64+F72+F77+F59+F69</f>
        <v>11724.56</v>
      </c>
      <c r="G50" s="362">
        <f t="shared" si="25"/>
        <v>528916.78</v>
      </c>
    </row>
    <row r="51" spans="1:7" s="28" customFormat="1" ht="12" x14ac:dyDescent="0.25">
      <c r="A51" s="140" t="s">
        <v>48</v>
      </c>
      <c r="B51" s="23"/>
      <c r="C51" s="24"/>
      <c r="D51" s="25" t="s">
        <v>49</v>
      </c>
      <c r="E51" s="26">
        <f>E52</f>
        <v>20000</v>
      </c>
      <c r="F51" s="26">
        <f t="shared" ref="F51:G52" si="26">F52</f>
        <v>0</v>
      </c>
      <c r="G51" s="27">
        <f t="shared" si="26"/>
        <v>20000</v>
      </c>
    </row>
    <row r="52" spans="1:7" s="28" customFormat="1" ht="12" x14ac:dyDescent="0.25">
      <c r="A52" s="456"/>
      <c r="B52" s="141" t="s">
        <v>50</v>
      </c>
      <c r="C52" s="30"/>
      <c r="D52" s="31" t="s">
        <v>51</v>
      </c>
      <c r="E52" s="32">
        <f>E53</f>
        <v>20000</v>
      </c>
      <c r="F52" s="32">
        <f t="shared" si="26"/>
        <v>0</v>
      </c>
      <c r="G52" s="33">
        <f t="shared" si="26"/>
        <v>20000</v>
      </c>
    </row>
    <row r="53" spans="1:7" s="28" customFormat="1" ht="60" x14ac:dyDescent="0.25">
      <c r="A53" s="457"/>
      <c r="B53" s="83"/>
      <c r="C53" s="43">
        <v>2830</v>
      </c>
      <c r="D53" s="44" t="s">
        <v>52</v>
      </c>
      <c r="E53" s="45">
        <v>20000</v>
      </c>
      <c r="F53" s="38"/>
      <c r="G53" s="38">
        <f>E53+F53</f>
        <v>20000</v>
      </c>
    </row>
    <row r="54" spans="1:7" ht="24" x14ac:dyDescent="0.25">
      <c r="A54" s="52">
        <v>754</v>
      </c>
      <c r="B54" s="52"/>
      <c r="C54" s="52"/>
      <c r="D54" s="52" t="s">
        <v>53</v>
      </c>
      <c r="E54" s="53">
        <f>E55+E57</f>
        <v>90000</v>
      </c>
      <c r="F54" s="53">
        <f t="shared" ref="F54:G54" si="27">F55+F57</f>
        <v>0</v>
      </c>
      <c r="G54" s="54">
        <f t="shared" si="27"/>
        <v>90000</v>
      </c>
    </row>
    <row r="55" spans="1:7" x14ac:dyDescent="0.25">
      <c r="A55" s="446"/>
      <c r="B55" s="142">
        <v>75412</v>
      </c>
      <c r="C55" s="142"/>
      <c r="D55" s="143" t="s">
        <v>54</v>
      </c>
      <c r="E55" s="76">
        <f>E56</f>
        <v>30000</v>
      </c>
      <c r="F55" s="76">
        <f t="shared" ref="F55:G55" si="28">F56</f>
        <v>0</v>
      </c>
      <c r="G55" s="77">
        <f t="shared" si="28"/>
        <v>30000</v>
      </c>
    </row>
    <row r="56" spans="1:7" ht="36" x14ac:dyDescent="0.25">
      <c r="A56" s="446"/>
      <c r="B56" s="144"/>
      <c r="C56" s="145">
        <v>2820</v>
      </c>
      <c r="D56" s="146" t="s">
        <v>55</v>
      </c>
      <c r="E56" s="147">
        <v>30000</v>
      </c>
      <c r="F56" s="63"/>
      <c r="G56" s="63">
        <f>E56+F56</f>
        <v>30000</v>
      </c>
    </row>
    <row r="57" spans="1:7" x14ac:dyDescent="0.25">
      <c r="A57" s="446"/>
      <c r="B57" s="55">
        <v>75415</v>
      </c>
      <c r="C57" s="121"/>
      <c r="D57" s="148" t="s">
        <v>56</v>
      </c>
      <c r="E57" s="149">
        <f>E58</f>
        <v>60000</v>
      </c>
      <c r="F57" s="149">
        <f t="shared" ref="F57:G57" si="29">F58</f>
        <v>0</v>
      </c>
      <c r="G57" s="56">
        <f t="shared" si="29"/>
        <v>60000</v>
      </c>
    </row>
    <row r="58" spans="1:7" ht="72" x14ac:dyDescent="0.25">
      <c r="A58" s="446"/>
      <c r="B58" s="144"/>
      <c r="C58" s="145">
        <v>2360</v>
      </c>
      <c r="D58" s="44" t="s">
        <v>57</v>
      </c>
      <c r="E58" s="150">
        <v>60000</v>
      </c>
      <c r="F58" s="63"/>
      <c r="G58" s="63">
        <f>E58+F58</f>
        <v>60000</v>
      </c>
    </row>
    <row r="59" spans="1:7" x14ac:dyDescent="0.25">
      <c r="A59" s="151">
        <v>801</v>
      </c>
      <c r="B59" s="52"/>
      <c r="C59" s="152"/>
      <c r="D59" s="118" t="s">
        <v>24</v>
      </c>
      <c r="E59" s="53">
        <f>E60</f>
        <v>34192.22</v>
      </c>
      <c r="F59" s="53">
        <f t="shared" ref="F59:G59" si="30">F60</f>
        <v>11724.56</v>
      </c>
      <c r="G59" s="54">
        <f t="shared" si="30"/>
        <v>45916.78</v>
      </c>
    </row>
    <row r="60" spans="1:7" x14ac:dyDescent="0.25">
      <c r="A60" s="153"/>
      <c r="B60" s="154">
        <v>80195</v>
      </c>
      <c r="C60" s="121"/>
      <c r="D60" s="148" t="s">
        <v>58</v>
      </c>
      <c r="E60" s="149">
        <f>E61+E62+E63</f>
        <v>34192.22</v>
      </c>
      <c r="F60" s="149">
        <f t="shared" ref="F60:G60" si="31">F61+F62+F63</f>
        <v>11724.56</v>
      </c>
      <c r="G60" s="56">
        <f t="shared" si="31"/>
        <v>45916.78</v>
      </c>
    </row>
    <row r="61" spans="1:7" ht="96" x14ac:dyDescent="0.25">
      <c r="A61" s="155"/>
      <c r="B61" s="156"/>
      <c r="C61" s="157">
        <v>2007</v>
      </c>
      <c r="D61" s="128" t="s">
        <v>59</v>
      </c>
      <c r="E61" s="158">
        <v>6889.15</v>
      </c>
      <c r="F61" s="63"/>
      <c r="G61" s="63">
        <f>E61+F61</f>
        <v>6889.15</v>
      </c>
    </row>
    <row r="62" spans="1:7" ht="96" x14ac:dyDescent="0.25">
      <c r="A62" s="155"/>
      <c r="B62" s="156"/>
      <c r="C62" s="157">
        <v>2009</v>
      </c>
      <c r="D62" s="128" t="s">
        <v>59</v>
      </c>
      <c r="E62" s="158">
        <v>803.07</v>
      </c>
      <c r="F62" s="63">
        <v>11724.56</v>
      </c>
      <c r="G62" s="63">
        <f>E62+F62</f>
        <v>12527.63</v>
      </c>
    </row>
    <row r="63" spans="1:7" ht="72" x14ac:dyDescent="0.25">
      <c r="A63" s="159"/>
      <c r="B63" s="160"/>
      <c r="C63" s="157">
        <v>2360</v>
      </c>
      <c r="D63" s="128" t="s">
        <v>57</v>
      </c>
      <c r="E63" s="158">
        <v>26500</v>
      </c>
      <c r="F63" s="63"/>
      <c r="G63" s="63">
        <f>E63+F63</f>
        <v>26500</v>
      </c>
    </row>
    <row r="64" spans="1:7" s="28" customFormat="1" ht="12" x14ac:dyDescent="0.25">
      <c r="A64" s="161">
        <v>851</v>
      </c>
      <c r="B64" s="162"/>
      <c r="C64" s="163"/>
      <c r="D64" s="164" t="s">
        <v>29</v>
      </c>
      <c r="E64" s="134">
        <f>E65+E67</f>
        <v>50000</v>
      </c>
      <c r="F64" s="134">
        <f t="shared" ref="F64:G64" si="32">F65+F67</f>
        <v>0</v>
      </c>
      <c r="G64" s="135">
        <f t="shared" si="32"/>
        <v>50000</v>
      </c>
    </row>
    <row r="65" spans="1:7" s="28" customFormat="1" ht="12" x14ac:dyDescent="0.25">
      <c r="A65" s="165"/>
      <c r="B65" s="166">
        <v>85154</v>
      </c>
      <c r="C65" s="30"/>
      <c r="D65" s="31" t="s">
        <v>30</v>
      </c>
      <c r="E65" s="32">
        <f>E66</f>
        <v>40000</v>
      </c>
      <c r="F65" s="32">
        <f t="shared" ref="F65:G65" si="33">F66</f>
        <v>0</v>
      </c>
      <c r="G65" s="33">
        <f t="shared" si="33"/>
        <v>40000</v>
      </c>
    </row>
    <row r="66" spans="1:7" s="28" customFormat="1" ht="72" x14ac:dyDescent="0.25">
      <c r="A66" s="167"/>
      <c r="B66" s="83"/>
      <c r="C66" s="43">
        <v>2360</v>
      </c>
      <c r="D66" s="44" t="s">
        <v>57</v>
      </c>
      <c r="E66" s="45">
        <v>40000</v>
      </c>
      <c r="F66" s="38"/>
      <c r="G66" s="38">
        <f>E66+F66</f>
        <v>40000</v>
      </c>
    </row>
    <row r="67" spans="1:7" s="28" customFormat="1" ht="12" x14ac:dyDescent="0.25">
      <c r="A67" s="168"/>
      <c r="B67" s="121">
        <v>85195</v>
      </c>
      <c r="C67" s="122"/>
      <c r="D67" s="148" t="s">
        <v>58</v>
      </c>
      <c r="E67" s="124">
        <f>E68</f>
        <v>10000</v>
      </c>
      <c r="F67" s="124">
        <f t="shared" ref="F67:G67" si="34">F68</f>
        <v>0</v>
      </c>
      <c r="G67" s="125">
        <f t="shared" si="34"/>
        <v>10000</v>
      </c>
    </row>
    <row r="68" spans="1:7" s="28" customFormat="1" ht="72" x14ac:dyDescent="0.25">
      <c r="A68" s="168"/>
      <c r="B68" s="169"/>
      <c r="C68" s="43">
        <v>2360</v>
      </c>
      <c r="D68" s="44" t="s">
        <v>57</v>
      </c>
      <c r="E68" s="170">
        <v>10000</v>
      </c>
      <c r="F68" s="38"/>
      <c r="G68" s="38">
        <f>E68+F68</f>
        <v>10000</v>
      </c>
    </row>
    <row r="69" spans="1:7" s="28" customFormat="1" ht="24" x14ac:dyDescent="0.25">
      <c r="A69" s="152">
        <v>853</v>
      </c>
      <c r="B69" s="171"/>
      <c r="C69" s="172"/>
      <c r="D69" s="118" t="s">
        <v>60</v>
      </c>
      <c r="E69" s="173">
        <f>E70</f>
        <v>14000</v>
      </c>
      <c r="F69" s="173">
        <f t="shared" ref="F69:G70" si="35">F70</f>
        <v>0</v>
      </c>
      <c r="G69" s="174">
        <f t="shared" si="35"/>
        <v>14000</v>
      </c>
    </row>
    <row r="70" spans="1:7" s="28" customFormat="1" ht="12" x14ac:dyDescent="0.25">
      <c r="A70" s="447"/>
      <c r="B70" s="121">
        <v>85395</v>
      </c>
      <c r="C70" s="122"/>
      <c r="D70" s="148" t="s">
        <v>58</v>
      </c>
      <c r="E70" s="124">
        <f>E71</f>
        <v>14000</v>
      </c>
      <c r="F70" s="124">
        <f t="shared" si="35"/>
        <v>0</v>
      </c>
      <c r="G70" s="125">
        <f t="shared" si="35"/>
        <v>14000</v>
      </c>
    </row>
    <row r="71" spans="1:7" s="28" customFormat="1" ht="72" x14ac:dyDescent="0.25">
      <c r="A71" s="448"/>
      <c r="B71" s="169"/>
      <c r="C71" s="43">
        <v>2360</v>
      </c>
      <c r="D71" s="44" t="s">
        <v>57</v>
      </c>
      <c r="E71" s="170">
        <v>14000</v>
      </c>
      <c r="F71" s="38"/>
      <c r="G71" s="38">
        <f>E71+F71</f>
        <v>14000</v>
      </c>
    </row>
    <row r="72" spans="1:7" s="28" customFormat="1" ht="24" x14ac:dyDescent="0.25">
      <c r="A72" s="175">
        <v>921</v>
      </c>
      <c r="B72" s="175"/>
      <c r="C72" s="176"/>
      <c r="D72" s="177" t="s">
        <v>14</v>
      </c>
      <c r="E72" s="178">
        <f>E75+E73</f>
        <v>109000</v>
      </c>
      <c r="F72" s="178">
        <f t="shared" ref="F72:G72" si="36">F75+F73</f>
        <v>0</v>
      </c>
      <c r="G72" s="179">
        <f t="shared" si="36"/>
        <v>109000</v>
      </c>
    </row>
    <row r="73" spans="1:7" s="28" customFormat="1" ht="12" x14ac:dyDescent="0.25">
      <c r="A73" s="180"/>
      <c r="B73" s="181">
        <v>92105</v>
      </c>
      <c r="C73" s="182"/>
      <c r="D73" s="183" t="s">
        <v>61</v>
      </c>
      <c r="E73" s="184">
        <f>E74</f>
        <v>9000</v>
      </c>
      <c r="F73" s="184">
        <f t="shared" ref="F73:G73" si="37">F74</f>
        <v>0</v>
      </c>
      <c r="G73" s="185">
        <f t="shared" si="37"/>
        <v>9000</v>
      </c>
    </row>
    <row r="74" spans="1:7" s="28" customFormat="1" ht="72" x14ac:dyDescent="0.25">
      <c r="A74" s="186"/>
      <c r="B74" s="187"/>
      <c r="C74" s="35">
        <v>2360</v>
      </c>
      <c r="D74" s="36" t="s">
        <v>57</v>
      </c>
      <c r="E74" s="188">
        <v>9000</v>
      </c>
      <c r="F74" s="130"/>
      <c r="G74" s="38">
        <f>E74+F74</f>
        <v>9000</v>
      </c>
    </row>
    <row r="75" spans="1:7" s="28" customFormat="1" ht="12" x14ac:dyDescent="0.25">
      <c r="A75" s="186"/>
      <c r="B75" s="189">
        <v>92120</v>
      </c>
      <c r="C75" s="190"/>
      <c r="D75" s="191" t="s">
        <v>62</v>
      </c>
      <c r="E75" s="184">
        <f>E76</f>
        <v>100000</v>
      </c>
      <c r="F75" s="184">
        <f t="shared" ref="F75:G75" si="38">F76</f>
        <v>0</v>
      </c>
      <c r="G75" s="185">
        <f t="shared" si="38"/>
        <v>100000</v>
      </c>
    </row>
    <row r="76" spans="1:7" s="28" customFormat="1" ht="60" x14ac:dyDescent="0.25">
      <c r="A76" s="192"/>
      <c r="B76" s="83"/>
      <c r="C76" s="193">
        <v>2720</v>
      </c>
      <c r="D76" s="194" t="s">
        <v>63</v>
      </c>
      <c r="E76" s="195">
        <v>100000</v>
      </c>
      <c r="F76" s="38"/>
      <c r="G76" s="38">
        <f>E76+F76</f>
        <v>100000</v>
      </c>
    </row>
    <row r="77" spans="1:7" s="28" customFormat="1" ht="12" x14ac:dyDescent="0.25">
      <c r="A77" s="22">
        <v>926</v>
      </c>
      <c r="B77" s="196"/>
      <c r="C77" s="197"/>
      <c r="D77" s="198" t="s">
        <v>64</v>
      </c>
      <c r="E77" s="199">
        <f>E78</f>
        <v>200000</v>
      </c>
      <c r="F77" s="199">
        <f t="shared" ref="F77:G78" si="39">F78</f>
        <v>0</v>
      </c>
      <c r="G77" s="200">
        <f t="shared" si="39"/>
        <v>200000</v>
      </c>
    </row>
    <row r="78" spans="1:7" s="28" customFormat="1" ht="12" x14ac:dyDescent="0.25">
      <c r="A78" s="83"/>
      <c r="B78" s="166">
        <v>92695</v>
      </c>
      <c r="C78" s="201"/>
      <c r="D78" s="202" t="s">
        <v>58</v>
      </c>
      <c r="E78" s="203">
        <f>E79</f>
        <v>200000</v>
      </c>
      <c r="F78" s="203">
        <f t="shared" si="39"/>
        <v>0</v>
      </c>
      <c r="G78" s="204">
        <f t="shared" si="39"/>
        <v>200000</v>
      </c>
    </row>
    <row r="79" spans="1:7" s="28" customFormat="1" ht="72.75" thickBot="1" x14ac:dyDescent="0.3">
      <c r="A79" s="205"/>
      <c r="B79" s="205"/>
      <c r="C79" s="35">
        <v>2360</v>
      </c>
      <c r="D79" s="36" t="s">
        <v>57</v>
      </c>
      <c r="E79" s="37">
        <v>200000</v>
      </c>
      <c r="F79" s="38"/>
      <c r="G79" s="38">
        <f>E79+F79</f>
        <v>200000</v>
      </c>
    </row>
    <row r="80" spans="1:7" ht="18" customHeight="1" thickBot="1" x14ac:dyDescent="0.3">
      <c r="A80" s="449" t="s">
        <v>65</v>
      </c>
      <c r="B80" s="450"/>
      <c r="C80" s="450"/>
      <c r="D80" s="451"/>
      <c r="E80" s="206">
        <f>E43+E8</f>
        <v>6472332.9100000001</v>
      </c>
      <c r="F80" s="206">
        <f t="shared" ref="F80:G80" si="40">F43+F8</f>
        <v>11724.56</v>
      </c>
      <c r="G80" s="207">
        <f t="shared" si="40"/>
        <v>6484057.4700000007</v>
      </c>
    </row>
    <row r="81" spans="1:7" ht="45" customHeight="1" x14ac:dyDescent="0.25">
      <c r="A81" s="208" t="s">
        <v>66</v>
      </c>
      <c r="B81" s="209"/>
      <c r="C81" s="209"/>
      <c r="D81" s="209"/>
      <c r="E81" s="209"/>
      <c r="F81" s="209"/>
      <c r="G81" s="209"/>
    </row>
    <row r="82" spans="1:7" ht="57.75" customHeight="1" thickBot="1" x14ac:dyDescent="0.3">
      <c r="A82" s="9" t="s">
        <v>3</v>
      </c>
      <c r="B82" s="9" t="s">
        <v>4</v>
      </c>
      <c r="C82" s="10" t="s">
        <v>5</v>
      </c>
      <c r="D82" s="341" t="s">
        <v>6</v>
      </c>
      <c r="E82" s="342" t="s">
        <v>7</v>
      </c>
      <c r="F82" s="343" t="s">
        <v>8</v>
      </c>
      <c r="G82" s="344" t="s">
        <v>9</v>
      </c>
    </row>
    <row r="83" spans="1:7" s="18" customFormat="1" ht="25.5" hidden="1" customHeight="1" thickBot="1" x14ac:dyDescent="0.3">
      <c r="A83" s="15" t="s">
        <v>10</v>
      </c>
      <c r="B83" s="452" t="s">
        <v>11</v>
      </c>
      <c r="C83" s="452"/>
      <c r="D83" s="452"/>
      <c r="E83" s="210">
        <f>E84</f>
        <v>0</v>
      </c>
      <c r="F83" s="340"/>
      <c r="G83" s="340"/>
    </row>
    <row r="84" spans="1:7" ht="21" hidden="1" customHeight="1" x14ac:dyDescent="0.25">
      <c r="A84" s="211" t="s">
        <v>45</v>
      </c>
      <c r="B84" s="453" t="s">
        <v>20</v>
      </c>
      <c r="C84" s="453"/>
      <c r="D84" s="453"/>
      <c r="E84" s="212">
        <f>E86</f>
        <v>0</v>
      </c>
      <c r="F84" s="213"/>
      <c r="G84" s="213"/>
    </row>
    <row r="85" spans="1:7" ht="60.75" hidden="1" thickBot="1" x14ac:dyDescent="0.3">
      <c r="A85" s="214"/>
      <c r="B85" s="215"/>
      <c r="C85" s="216">
        <v>6239</v>
      </c>
      <c r="D85" s="217" t="s">
        <v>67</v>
      </c>
      <c r="E85" s="218">
        <v>0</v>
      </c>
      <c r="F85" s="213"/>
      <c r="G85" s="213"/>
    </row>
    <row r="86" spans="1:7" s="28" customFormat="1" ht="24.75" hidden="1" thickBot="1" x14ac:dyDescent="0.3">
      <c r="A86" s="87">
        <v>900</v>
      </c>
      <c r="B86" s="219"/>
      <c r="C86" s="220"/>
      <c r="D86" s="221" t="s">
        <v>32</v>
      </c>
      <c r="E86" s="222">
        <f>E87</f>
        <v>0</v>
      </c>
      <c r="F86" s="130"/>
      <c r="G86" s="130"/>
    </row>
    <row r="87" spans="1:7" s="28" customFormat="1" ht="12.75" hidden="1" thickBot="1" x14ac:dyDescent="0.3">
      <c r="A87" s="223"/>
      <c r="B87" s="224">
        <v>90013</v>
      </c>
      <c r="C87" s="225"/>
      <c r="D87" s="40" t="s">
        <v>35</v>
      </c>
      <c r="E87" s="41">
        <f>E88</f>
        <v>0</v>
      </c>
      <c r="F87" s="130"/>
      <c r="G87" s="130"/>
    </row>
    <row r="88" spans="1:7" s="28" customFormat="1" ht="48.75" hidden="1" thickBot="1" x14ac:dyDescent="0.3">
      <c r="A88" s="226"/>
      <c r="B88" s="169"/>
      <c r="C88" s="227">
        <v>6300</v>
      </c>
      <c r="D88" s="228" t="s">
        <v>23</v>
      </c>
      <c r="E88" s="170"/>
      <c r="F88" s="46"/>
      <c r="G88" s="357"/>
    </row>
    <row r="89" spans="1:7" s="28" customFormat="1" ht="23.25" customHeight="1" thickBot="1" x14ac:dyDescent="0.3">
      <c r="A89" s="229" t="s">
        <v>10</v>
      </c>
      <c r="B89" s="445" t="s">
        <v>11</v>
      </c>
      <c r="C89" s="445"/>
      <c r="D89" s="445"/>
      <c r="E89" s="359">
        <f>E90</f>
        <v>0</v>
      </c>
      <c r="F89" s="359">
        <f t="shared" ref="F89:G89" si="41">F90</f>
        <v>25000</v>
      </c>
      <c r="G89" s="360">
        <f t="shared" si="41"/>
        <v>25000</v>
      </c>
    </row>
    <row r="90" spans="1:7" s="28" customFormat="1" ht="23.25" customHeight="1" x14ac:dyDescent="0.25">
      <c r="A90" s="373">
        <v>851</v>
      </c>
      <c r="B90" s="374"/>
      <c r="C90" s="374"/>
      <c r="D90" s="374" t="s">
        <v>29</v>
      </c>
      <c r="E90" s="358">
        <f>E91</f>
        <v>0</v>
      </c>
      <c r="F90" s="358">
        <f t="shared" ref="F90:G90" si="42">F91</f>
        <v>25000</v>
      </c>
      <c r="G90" s="358">
        <f t="shared" si="42"/>
        <v>25000</v>
      </c>
    </row>
    <row r="91" spans="1:7" s="28" customFormat="1" ht="23.25" customHeight="1" x14ac:dyDescent="0.25">
      <c r="A91" s="349"/>
      <c r="B91" s="352">
        <v>85111</v>
      </c>
      <c r="C91" s="351"/>
      <c r="D91" s="351" t="s">
        <v>170</v>
      </c>
      <c r="E91" s="350">
        <f>E92</f>
        <v>0</v>
      </c>
      <c r="F91" s="350">
        <f t="shared" ref="F91:G91" si="43">F92</f>
        <v>25000</v>
      </c>
      <c r="G91" s="350">
        <f t="shared" si="43"/>
        <v>25000</v>
      </c>
    </row>
    <row r="92" spans="1:7" s="28" customFormat="1" ht="55.5" customHeight="1" thickBot="1" x14ac:dyDescent="0.3">
      <c r="A92" s="353"/>
      <c r="B92" s="345"/>
      <c r="C92" s="355">
        <v>6220</v>
      </c>
      <c r="D92" s="355" t="s">
        <v>171</v>
      </c>
      <c r="E92" s="339">
        <v>0</v>
      </c>
      <c r="F92" s="354">
        <v>25000</v>
      </c>
      <c r="G92" s="356">
        <f>E92+F92</f>
        <v>25000</v>
      </c>
    </row>
    <row r="93" spans="1:7" s="28" customFormat="1" ht="34.5" customHeight="1" thickBot="1" x14ac:dyDescent="0.3">
      <c r="A93" s="229" t="s">
        <v>43</v>
      </c>
      <c r="B93" s="454" t="s">
        <v>44</v>
      </c>
      <c r="C93" s="455"/>
      <c r="D93" s="455"/>
      <c r="E93" s="230">
        <f>E94</f>
        <v>160000</v>
      </c>
      <c r="F93" s="230">
        <f t="shared" ref="F93:G94" si="44">F94</f>
        <v>0</v>
      </c>
      <c r="G93" s="231">
        <f t="shared" si="44"/>
        <v>160000</v>
      </c>
    </row>
    <row r="94" spans="1:7" s="28" customFormat="1" ht="18.75" customHeight="1" x14ac:dyDescent="0.25">
      <c r="A94" s="232" t="s">
        <v>45</v>
      </c>
      <c r="B94" s="438" t="s">
        <v>20</v>
      </c>
      <c r="C94" s="438"/>
      <c r="D94" s="438"/>
      <c r="E94" s="233">
        <f>E95</f>
        <v>160000</v>
      </c>
      <c r="F94" s="233">
        <f t="shared" si="44"/>
        <v>0</v>
      </c>
      <c r="G94" s="234">
        <f>E94+F94</f>
        <v>160000</v>
      </c>
    </row>
    <row r="95" spans="1:7" s="28" customFormat="1" ht="24" x14ac:dyDescent="0.25">
      <c r="A95" s="347">
        <v>900</v>
      </c>
      <c r="B95" s="235"/>
      <c r="C95" s="236"/>
      <c r="D95" s="152" t="s">
        <v>68</v>
      </c>
      <c r="E95" s="119">
        <f>E96+E98</f>
        <v>160000</v>
      </c>
      <c r="F95" s="119">
        <f t="shared" ref="F95:G95" si="45">F96+F98</f>
        <v>0</v>
      </c>
      <c r="G95" s="120">
        <f t="shared" si="45"/>
        <v>160000</v>
      </c>
    </row>
    <row r="96" spans="1:7" s="28" customFormat="1" ht="12" x14ac:dyDescent="0.25">
      <c r="A96" s="346"/>
      <c r="B96" s="237">
        <v>90001</v>
      </c>
      <c r="C96" s="237"/>
      <c r="D96" s="238" t="s">
        <v>69</v>
      </c>
      <c r="E96" s="124">
        <f>E97</f>
        <v>80000</v>
      </c>
      <c r="F96" s="124">
        <f t="shared" ref="F96:G96" si="46">F97</f>
        <v>0</v>
      </c>
      <c r="G96" s="125">
        <f t="shared" si="46"/>
        <v>80000</v>
      </c>
    </row>
    <row r="97" spans="1:7" s="28" customFormat="1" ht="60" x14ac:dyDescent="0.25">
      <c r="A97" s="346"/>
      <c r="B97" s="126"/>
      <c r="C97" s="239">
        <v>6230</v>
      </c>
      <c r="D97" s="240" t="s">
        <v>70</v>
      </c>
      <c r="E97" s="129">
        <v>80000</v>
      </c>
      <c r="F97" s="38"/>
      <c r="G97" s="38">
        <f>E97+F97</f>
        <v>80000</v>
      </c>
    </row>
    <row r="98" spans="1:7" s="28" customFormat="1" ht="24" x14ac:dyDescent="0.25">
      <c r="A98" s="346"/>
      <c r="B98" s="237">
        <v>90005</v>
      </c>
      <c r="C98" s="237"/>
      <c r="D98" s="238" t="s">
        <v>71</v>
      </c>
      <c r="E98" s="124">
        <f>E99</f>
        <v>80000</v>
      </c>
      <c r="F98" s="124">
        <f t="shared" ref="F98:G98" si="47">F99</f>
        <v>0</v>
      </c>
      <c r="G98" s="125">
        <f t="shared" si="47"/>
        <v>80000</v>
      </c>
    </row>
    <row r="99" spans="1:7" s="28" customFormat="1" ht="60" x14ac:dyDescent="0.25">
      <c r="A99" s="348"/>
      <c r="B99" s="126"/>
      <c r="C99" s="239">
        <v>6230</v>
      </c>
      <c r="D99" s="240" t="s">
        <v>70</v>
      </c>
      <c r="E99" s="129">
        <v>80000</v>
      </c>
      <c r="F99" s="38"/>
      <c r="G99" s="38">
        <f>E99+F99</f>
        <v>80000</v>
      </c>
    </row>
    <row r="100" spans="1:7" ht="30" customHeight="1" x14ac:dyDescent="0.25">
      <c r="A100" s="439" t="s">
        <v>65</v>
      </c>
      <c r="B100" s="440"/>
      <c r="C100" s="440"/>
      <c r="D100" s="441"/>
      <c r="E100" s="241">
        <f>E83+E93+E89</f>
        <v>160000</v>
      </c>
      <c r="F100" s="241">
        <f t="shared" ref="F100:G100" si="48">F83+F93+F89</f>
        <v>25000</v>
      </c>
      <c r="G100" s="361">
        <f t="shared" si="48"/>
        <v>185000</v>
      </c>
    </row>
    <row r="101" spans="1:7" ht="24" customHeight="1" x14ac:dyDescent="0.25">
      <c r="A101" s="442" t="s">
        <v>72</v>
      </c>
      <c r="B101" s="443"/>
      <c r="C101" s="443"/>
      <c r="D101" s="444"/>
      <c r="E101" s="242">
        <f>E100+E80</f>
        <v>6632332.9100000001</v>
      </c>
      <c r="F101" s="242">
        <f t="shared" ref="F101:G101" si="49">F100+F80</f>
        <v>36724.559999999998</v>
      </c>
      <c r="G101" s="243">
        <f t="shared" si="49"/>
        <v>6669057.4700000007</v>
      </c>
    </row>
    <row r="105" spans="1:7" x14ac:dyDescent="0.25">
      <c r="E105" s="244"/>
    </row>
    <row r="106" spans="1:7" x14ac:dyDescent="0.25">
      <c r="E106" s="244"/>
    </row>
    <row r="107" spans="1:7" x14ac:dyDescent="0.25">
      <c r="E107" s="244"/>
    </row>
    <row r="109" spans="1:7" x14ac:dyDescent="0.25">
      <c r="E109" s="244"/>
    </row>
  </sheetData>
  <sheetProtection selectLockedCells="1" selectUnlockedCells="1"/>
  <mergeCells count="28">
    <mergeCell ref="B9:D9"/>
    <mergeCell ref="E1:G1"/>
    <mergeCell ref="E3:G3"/>
    <mergeCell ref="A5:G5"/>
    <mergeCell ref="A6:G6"/>
    <mergeCell ref="B8:D8"/>
    <mergeCell ref="A52:A53"/>
    <mergeCell ref="A11:A16"/>
    <mergeCell ref="B17:D17"/>
    <mergeCell ref="A19:A20"/>
    <mergeCell ref="A24:A27"/>
    <mergeCell ref="A32:A35"/>
    <mergeCell ref="B36:D36"/>
    <mergeCell ref="A38:A39"/>
    <mergeCell ref="B43:D43"/>
    <mergeCell ref="B44:D44"/>
    <mergeCell ref="A46:A49"/>
    <mergeCell ref="B50:D50"/>
    <mergeCell ref="B94:D94"/>
    <mergeCell ref="A100:D100"/>
    <mergeCell ref="A101:D101"/>
    <mergeCell ref="B89:D89"/>
    <mergeCell ref="A55:A58"/>
    <mergeCell ref="A70:A71"/>
    <mergeCell ref="A80:D80"/>
    <mergeCell ref="B83:D83"/>
    <mergeCell ref="B84:D84"/>
    <mergeCell ref="B93:D93"/>
  </mergeCells>
  <pageMargins left="0.78740157480314965" right="0" top="0.27559055118110237" bottom="0.55118110236220474" header="0.11811023622047245" footer="0.19685039370078741"/>
  <pageSetup paperSize="9" orientation="portrait" useFirstPageNumber="1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Zał. nr 1</vt:lpstr>
      <vt:lpstr>Zał. nr 2</vt:lpstr>
      <vt:lpstr>Zał. nr 3</vt:lpstr>
      <vt:lpstr>Zał. nr 4</vt:lpstr>
      <vt:lpstr>zał nr 5</vt:lpstr>
      <vt:lpstr>'zał nr 5'!Tytuły_wydruku</vt:lpstr>
      <vt:lpstr>'Zał. nr 1'!Tytuły_wydruku</vt:lpstr>
      <vt:lpstr>'Zał. nr 2'!Tytuły_wydruku</vt:lpstr>
      <vt:lpstr>'Zał. nr 4'!Tytuły_wydruku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2019-01-21T17:31:26Z</cp:lastPrinted>
  <dcterms:created xsi:type="dcterms:W3CDTF">2019-01-21T16:37:01Z</dcterms:created>
  <dcterms:modified xsi:type="dcterms:W3CDTF">2019-01-22T11:59:50Z</dcterms:modified>
</cp:coreProperties>
</file>