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F13" i="1"/>
  <c r="L24" i="1" l="1"/>
  <c r="G24" i="1"/>
  <c r="H24" i="1"/>
  <c r="I24" i="1"/>
  <c r="J24" i="1"/>
  <c r="K24" i="1"/>
  <c r="F24" i="1"/>
  <c r="L10" i="1"/>
  <c r="F35" i="1" l="1"/>
  <c r="F25" i="1"/>
  <c r="G21" i="1" l="1"/>
  <c r="H21" i="1"/>
  <c r="I21" i="1"/>
  <c r="J21" i="1"/>
  <c r="K21" i="1"/>
  <c r="L21" i="1"/>
  <c r="F21" i="1"/>
  <c r="F20" i="1" l="1"/>
  <c r="F14" i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<sst xmlns="http://schemas.openxmlformats.org/spreadsheetml/2006/main" count="66" uniqueCount="57">
  <si>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</si>
  <si>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</si>
  <si>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</si>
  <si>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</si>
  <si>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</si>
  <si>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</si>
  <si>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</si>
  <si>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</si>
  <si>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</si>
  <si>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</si>
  <si>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</si>
  <si>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</si>
  <si>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</si>
  <si>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</si>
  <si>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</si>
  <si>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</si>
  <si>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</si>
  <si>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</si>
  <si>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</si>
  <si>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</si>
  <si>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</si>
  <si>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</si>
  <si>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</si>
  <si>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</si>
  <si>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</si>
  <si>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</si>
  <si>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</si>
  <si>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</si>
  <si>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</si>
  <si>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</si>
  <si>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</si>
  <si>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</si>
  <si>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</si>
  <si>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</si>
  <si>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</si>
  <si>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</si>
  <si>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</si>
  <si>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</si>
  <si>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</si>
  <si>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</si>
  <si>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</si>
  <si>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</si>
  <si>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</si>
  <si>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</si>
  <si>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</si>
  <si>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</si>
  <si>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</si>
  <si>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</si>
  <si>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</si>
  <si>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</si>
  <si>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</si>
  <si>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</si>
  <si>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</si>
  <si>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</si>
  <si>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</si>
  <si>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Załącznik Nr 2 do Uchwały nr VI/   /2019</t>
  </si>
  <si>
    <t>z dnia 29 stycznia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</si>
</sst>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Normal="100" workbookViewId="0">
      <selection activeCell="K16" sqref="K16:K17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1" width="10.5703125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55</v>
      </c>
    </row>
    <row r="2" spans="1:12" x14ac:dyDescent="0.2">
      <c r="A2" s="1" t="s">
        <v>0</v>
      </c>
      <c r="B2" s="1"/>
    </row>
    <row r="3" spans="1:12" x14ac:dyDescent="0.2">
      <c r="A3" s="1" t="s">
        <v>56</v>
      </c>
      <c r="B3" s="1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51" t="s">
        <v>1</v>
      </c>
      <c r="B6" s="51" t="s">
        <v>2</v>
      </c>
      <c r="C6" s="53" t="s">
        <v>3</v>
      </c>
      <c r="D6" s="42" t="s">
        <v>4</v>
      </c>
      <c r="E6" s="44"/>
      <c r="F6" s="53" t="s">
        <v>5</v>
      </c>
      <c r="G6" s="67" t="s">
        <v>6</v>
      </c>
      <c r="H6" s="68"/>
      <c r="I6" s="68"/>
      <c r="J6" s="68"/>
      <c r="K6" s="69"/>
      <c r="L6" s="59" t="s">
        <v>7</v>
      </c>
    </row>
    <row r="7" spans="1:12" ht="21.75" customHeight="1" x14ac:dyDescent="0.2">
      <c r="A7" s="52"/>
      <c r="B7" s="52"/>
      <c r="C7" s="54"/>
      <c r="D7" s="5" t="s">
        <v>8</v>
      </c>
      <c r="E7" s="5" t="s">
        <v>9</v>
      </c>
      <c r="F7" s="54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0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64" t="s">
        <v>17</v>
      </c>
      <c r="C9" s="65"/>
      <c r="D9" s="65"/>
      <c r="E9" s="66"/>
      <c r="F9" s="10">
        <f>F10+F11</f>
        <v>3411451.5</v>
      </c>
      <c r="G9" s="10" t="e">
        <f t="shared" ref="G9:L9" si="0">G10+G11</f>
        <v>#REF!</v>
      </c>
      <c r="H9" s="10">
        <f t="shared" si="0"/>
        <v>1561502.57</v>
      </c>
      <c r="I9" s="10">
        <f t="shared" si="0"/>
        <v>185722.35</v>
      </c>
      <c r="J9" s="10">
        <f t="shared" si="0"/>
        <v>0</v>
      </c>
      <c r="K9" s="10">
        <f t="shared" si="0"/>
        <v>0</v>
      </c>
      <c r="L9" s="10">
        <f t="shared" si="0"/>
        <v>1724671.6400000001</v>
      </c>
    </row>
    <row r="10" spans="1:12" x14ac:dyDescent="0.2">
      <c r="A10" s="11" t="s">
        <v>18</v>
      </c>
      <c r="B10" s="61" t="s">
        <v>19</v>
      </c>
      <c r="C10" s="62"/>
      <c r="D10" s="62"/>
      <c r="E10" s="63"/>
      <c r="F10" s="12">
        <f t="shared" ref="F10:L10" si="1">F13+F21</f>
        <v>2232080.91</v>
      </c>
      <c r="G10" s="12">
        <f t="shared" si="1"/>
        <v>1226942.05</v>
      </c>
      <c r="H10" s="12">
        <f t="shared" si="1"/>
        <v>694213.57000000007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699882.64</v>
      </c>
    </row>
    <row r="11" spans="1:12" x14ac:dyDescent="0.2">
      <c r="A11" s="11" t="s">
        <v>20</v>
      </c>
      <c r="B11" s="61" t="s">
        <v>21</v>
      </c>
      <c r="C11" s="62"/>
      <c r="D11" s="62"/>
      <c r="E11" s="63"/>
      <c r="F11" s="12">
        <f t="shared" ref="F11:L11" si="2">F24+F18</f>
        <v>1179370.5899999999</v>
      </c>
      <c r="G11" s="12" t="e">
        <f t="shared" si="2"/>
        <v>#REF!</v>
      </c>
      <c r="H11" s="12">
        <f t="shared" si="2"/>
        <v>867289</v>
      </c>
      <c r="I11" s="12">
        <f t="shared" si="2"/>
        <v>157500</v>
      </c>
      <c r="J11" s="12">
        <f t="shared" si="2"/>
        <v>0</v>
      </c>
      <c r="K11" s="12">
        <f t="shared" si="2"/>
        <v>0</v>
      </c>
      <c r="L11" s="12">
        <f t="shared" si="2"/>
        <v>1024789</v>
      </c>
    </row>
    <row r="12" spans="1:12" ht="51.75" customHeight="1" x14ac:dyDescent="0.2">
      <c r="A12" s="5" t="s">
        <v>22</v>
      </c>
      <c r="B12" s="42" t="s">
        <v>34</v>
      </c>
      <c r="C12" s="43"/>
      <c r="D12" s="43"/>
      <c r="E12" s="44"/>
      <c r="F12" s="10">
        <f t="shared" ref="F12:L12" si="3">F13+F18</f>
        <v>2164779</v>
      </c>
      <c r="G12" s="10" t="e">
        <f t="shared" si="3"/>
        <v>#REF!</v>
      </c>
      <c r="H12" s="10">
        <f t="shared" si="3"/>
        <v>671660.29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671660.29</v>
      </c>
    </row>
    <row r="13" spans="1:12" x14ac:dyDescent="0.2">
      <c r="A13" s="11" t="s">
        <v>23</v>
      </c>
      <c r="B13" s="61" t="s">
        <v>19</v>
      </c>
      <c r="C13" s="62"/>
      <c r="D13" s="62"/>
      <c r="E13" s="63"/>
      <c r="F13" s="10">
        <f>F14+F16</f>
        <v>2164779</v>
      </c>
      <c r="G13" s="10">
        <f t="shared" ref="G13:L13" si="4">G14+G16</f>
        <v>1226942.05</v>
      </c>
      <c r="H13" s="10">
        <f t="shared" si="4"/>
        <v>671660.29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671660.29</v>
      </c>
    </row>
    <row r="14" spans="1:12" ht="45" x14ac:dyDescent="0.2">
      <c r="A14" s="57" t="s">
        <v>35</v>
      </c>
      <c r="B14" s="24" t="s">
        <v>41</v>
      </c>
      <c r="C14" s="55" t="s">
        <v>29</v>
      </c>
      <c r="D14" s="73">
        <v>2017</v>
      </c>
      <c r="E14" s="74">
        <v>2019</v>
      </c>
      <c r="F14" s="38">
        <f>1379893.56+11400</f>
        <v>1391293.56</v>
      </c>
      <c r="G14" s="38">
        <v>851916.36</v>
      </c>
      <c r="H14" s="38">
        <v>510217.97</v>
      </c>
      <c r="I14" s="38">
        <v>0</v>
      </c>
      <c r="J14" s="38">
        <v>0</v>
      </c>
      <c r="K14" s="38">
        <v>0</v>
      </c>
      <c r="L14" s="38">
        <v>510217.97</v>
      </c>
    </row>
    <row r="15" spans="1:12" ht="22.5" x14ac:dyDescent="0.2">
      <c r="A15" s="58"/>
      <c r="B15" s="24" t="s">
        <v>38</v>
      </c>
      <c r="C15" s="56"/>
      <c r="D15" s="73"/>
      <c r="E15" s="75"/>
      <c r="F15" s="39"/>
      <c r="G15" s="39"/>
      <c r="H15" s="39"/>
      <c r="I15" s="39"/>
      <c r="J15" s="39"/>
      <c r="K15" s="39"/>
      <c r="L15" s="39"/>
    </row>
    <row r="16" spans="1:12" ht="22.5" x14ac:dyDescent="0.2">
      <c r="A16" s="57" t="s">
        <v>54</v>
      </c>
      <c r="B16" s="24" t="s">
        <v>51</v>
      </c>
      <c r="C16" s="73" t="s">
        <v>52</v>
      </c>
      <c r="D16" s="73">
        <v>2017</v>
      </c>
      <c r="E16" s="73">
        <v>2019</v>
      </c>
      <c r="F16" s="38">
        <v>773485.44</v>
      </c>
      <c r="G16" s="78">
        <v>375025.69</v>
      </c>
      <c r="H16" s="38">
        <v>161442.32</v>
      </c>
      <c r="I16" s="38">
        <v>0</v>
      </c>
      <c r="J16" s="38">
        <v>0</v>
      </c>
      <c r="K16" s="38">
        <v>0</v>
      </c>
      <c r="L16" s="76">
        <v>161442.32</v>
      </c>
    </row>
    <row r="17" spans="1:12" ht="22.5" x14ac:dyDescent="0.2">
      <c r="A17" s="58"/>
      <c r="B17" s="24" t="s">
        <v>53</v>
      </c>
      <c r="C17" s="73"/>
      <c r="D17" s="73"/>
      <c r="E17" s="73"/>
      <c r="F17" s="39"/>
      <c r="G17" s="79"/>
      <c r="H17" s="39"/>
      <c r="I17" s="39"/>
      <c r="J17" s="39"/>
      <c r="K17" s="39"/>
      <c r="L17" s="77"/>
    </row>
    <row r="18" spans="1:12" x14ac:dyDescent="0.2">
      <c r="A18" s="11" t="s">
        <v>24</v>
      </c>
      <c r="B18" s="70" t="s">
        <v>21</v>
      </c>
      <c r="C18" s="71"/>
      <c r="D18" s="71"/>
      <c r="E18" s="72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42" t="s">
        <v>36</v>
      </c>
      <c r="C19" s="43"/>
      <c r="D19" s="43"/>
      <c r="E19" s="44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42" t="s">
        <v>27</v>
      </c>
      <c r="C20" s="43"/>
      <c r="D20" s="43"/>
      <c r="E20" s="44"/>
      <c r="F20" s="10">
        <f>F21+F24</f>
        <v>1246672.4999999998</v>
      </c>
      <c r="G20" s="10">
        <f t="shared" ref="G20:L20" si="5">G24+G21</f>
        <v>0</v>
      </c>
      <c r="H20" s="27">
        <f t="shared" si="5"/>
        <v>889842.28</v>
      </c>
      <c r="I20" s="10">
        <f t="shared" si="5"/>
        <v>185722.35</v>
      </c>
      <c r="J20" s="10">
        <f t="shared" si="5"/>
        <v>0</v>
      </c>
      <c r="K20" s="10">
        <f t="shared" si="5"/>
        <v>0</v>
      </c>
      <c r="L20" s="27">
        <f t="shared" si="5"/>
        <v>1053011.3500000001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45" t="s">
        <v>29</v>
      </c>
      <c r="D22" s="47">
        <v>2018</v>
      </c>
      <c r="E22" s="49">
        <v>2020</v>
      </c>
      <c r="F22" s="32">
        <v>67301.91</v>
      </c>
      <c r="G22" s="15"/>
      <c r="H22" s="32">
        <v>22553.279999999999</v>
      </c>
      <c r="I22" s="32">
        <v>28222.35</v>
      </c>
      <c r="J22" s="32">
        <v>0</v>
      </c>
      <c r="K22" s="32">
        <v>0</v>
      </c>
      <c r="L22" s="32">
        <v>28222.35</v>
      </c>
    </row>
    <row r="23" spans="1:12" ht="14.25" customHeight="1" x14ac:dyDescent="0.2">
      <c r="A23" s="29"/>
      <c r="B23" s="14" t="s">
        <v>49</v>
      </c>
      <c r="C23" s="46"/>
      <c r="D23" s="48"/>
      <c r="E23" s="50"/>
      <c r="F23" s="33"/>
      <c r="G23" s="15"/>
      <c r="H23" s="33"/>
      <c r="I23" s="33"/>
      <c r="J23" s="33"/>
      <c r="K23" s="33"/>
      <c r="L23" s="33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</f>
        <v>1179370.5899999999</v>
      </c>
      <c r="G24" s="15">
        <f t="shared" ref="G24:K24" si="7">G25+G27+G29+G31+G35+G37</f>
        <v>0</v>
      </c>
      <c r="H24" s="15">
        <f t="shared" si="7"/>
        <v>867289</v>
      </c>
      <c r="I24" s="15">
        <f t="shared" si="7"/>
        <v>157500</v>
      </c>
      <c r="J24" s="15">
        <f t="shared" si="7"/>
        <v>0</v>
      </c>
      <c r="K24" s="15">
        <f t="shared" si="7"/>
        <v>0</v>
      </c>
      <c r="L24" s="15">
        <f>L25+L27+L29+L31+L35+L37</f>
        <v>1024789</v>
      </c>
    </row>
    <row r="25" spans="1:12" ht="22.5" x14ac:dyDescent="0.2">
      <c r="A25" s="34" t="s">
        <v>31</v>
      </c>
      <c r="B25" s="16" t="s">
        <v>40</v>
      </c>
      <c r="C25" s="40" t="s">
        <v>29</v>
      </c>
      <c r="D25" s="34">
        <v>2017</v>
      </c>
      <c r="E25" s="34">
        <v>2019</v>
      </c>
      <c r="F25" s="32">
        <f>33631.59+2300+10000</f>
        <v>45931.59</v>
      </c>
      <c r="G25" s="32"/>
      <c r="H25" s="32">
        <v>10000</v>
      </c>
      <c r="I25" s="32">
        <v>0</v>
      </c>
      <c r="J25" s="32">
        <v>0</v>
      </c>
      <c r="K25" s="32">
        <v>0</v>
      </c>
      <c r="L25" s="32">
        <v>10000</v>
      </c>
    </row>
    <row r="26" spans="1:12" x14ac:dyDescent="0.2">
      <c r="A26" s="35"/>
      <c r="B26" s="17" t="s">
        <v>42</v>
      </c>
      <c r="C26" s="41"/>
      <c r="D26" s="35"/>
      <c r="E26" s="35"/>
      <c r="F26" s="33"/>
      <c r="G26" s="33"/>
      <c r="H26" s="33"/>
      <c r="I26" s="33"/>
      <c r="J26" s="33"/>
      <c r="K26" s="33"/>
      <c r="L26" s="33"/>
    </row>
    <row r="27" spans="1:12" hidden="1" x14ac:dyDescent="0.2">
      <c r="A27" s="34" t="s">
        <v>33</v>
      </c>
      <c r="B27" s="18"/>
      <c r="C27" s="40"/>
      <c r="D27" s="34"/>
      <c r="E27" s="34"/>
      <c r="F27" s="32"/>
      <c r="G27" s="32"/>
      <c r="H27" s="32"/>
      <c r="I27" s="32"/>
      <c r="J27" s="32"/>
      <c r="K27" s="30"/>
      <c r="L27" s="32"/>
    </row>
    <row r="28" spans="1:12" hidden="1" x14ac:dyDescent="0.2">
      <c r="A28" s="35"/>
      <c r="B28" s="17"/>
      <c r="C28" s="41"/>
      <c r="D28" s="35"/>
      <c r="E28" s="35"/>
      <c r="F28" s="33"/>
      <c r="G28" s="33"/>
      <c r="H28" s="33"/>
      <c r="I28" s="33"/>
      <c r="J28" s="33"/>
      <c r="K28" s="31"/>
      <c r="L28" s="33"/>
    </row>
    <row r="29" spans="1:12" hidden="1" x14ac:dyDescent="0.2">
      <c r="A29" s="34" t="s">
        <v>37</v>
      </c>
      <c r="B29" s="17"/>
      <c r="C29" s="36"/>
      <c r="D29" s="37"/>
      <c r="E29" s="37"/>
      <c r="F29" s="32"/>
      <c r="G29" s="32"/>
      <c r="H29" s="32"/>
      <c r="I29" s="32"/>
      <c r="J29" s="32"/>
      <c r="K29" s="30"/>
      <c r="L29" s="32"/>
    </row>
    <row r="30" spans="1:12" hidden="1" x14ac:dyDescent="0.2">
      <c r="A30" s="35"/>
      <c r="B30" s="17"/>
      <c r="C30" s="36"/>
      <c r="D30" s="37"/>
      <c r="E30" s="37"/>
      <c r="F30" s="33"/>
      <c r="G30" s="33"/>
      <c r="H30" s="33"/>
      <c r="I30" s="33"/>
      <c r="J30" s="33"/>
      <c r="K30" s="31"/>
      <c r="L30" s="33"/>
    </row>
    <row r="31" spans="1:12" ht="24" hidden="1" customHeight="1" x14ac:dyDescent="0.2">
      <c r="A31" s="34" t="s">
        <v>39</v>
      </c>
      <c r="B31" s="16"/>
      <c r="C31" s="36"/>
      <c r="D31" s="37"/>
      <c r="E31" s="37"/>
      <c r="F31" s="32"/>
      <c r="G31" s="32"/>
      <c r="H31" s="32"/>
      <c r="I31" s="32"/>
      <c r="J31" s="32"/>
      <c r="K31" s="30"/>
      <c r="L31" s="32"/>
    </row>
    <row r="32" spans="1:12" hidden="1" x14ac:dyDescent="0.2">
      <c r="A32" s="35"/>
      <c r="B32" s="17"/>
      <c r="C32" s="36"/>
      <c r="D32" s="37"/>
      <c r="E32" s="37"/>
      <c r="F32" s="33"/>
      <c r="G32" s="33"/>
      <c r="H32" s="33"/>
      <c r="I32" s="33"/>
      <c r="J32" s="33"/>
      <c r="K32" s="31"/>
      <c r="L32" s="33"/>
    </row>
    <row r="33" spans="1:12" hidden="1" x14ac:dyDescent="0.2">
      <c r="A33" s="3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3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34" t="s">
        <v>32</v>
      </c>
      <c r="B35" s="16" t="s">
        <v>44</v>
      </c>
      <c r="C35" s="40" t="s">
        <v>29</v>
      </c>
      <c r="D35" s="34">
        <v>2018</v>
      </c>
      <c r="E35" s="34">
        <v>2019</v>
      </c>
      <c r="F35" s="32">
        <f>350000+399789</f>
        <v>749789</v>
      </c>
      <c r="G35" s="12"/>
      <c r="H35" s="32">
        <v>699789</v>
      </c>
      <c r="I35" s="32">
        <v>0</v>
      </c>
      <c r="J35" s="32">
        <v>0</v>
      </c>
      <c r="K35" s="32">
        <v>0</v>
      </c>
      <c r="L35" s="32">
        <v>699789</v>
      </c>
    </row>
    <row r="36" spans="1:12" x14ac:dyDescent="0.2">
      <c r="A36" s="35"/>
      <c r="B36" s="17" t="s">
        <v>43</v>
      </c>
      <c r="C36" s="41"/>
      <c r="D36" s="35"/>
      <c r="E36" s="35"/>
      <c r="F36" s="33"/>
      <c r="G36" s="12"/>
      <c r="H36" s="33"/>
      <c r="I36" s="33"/>
      <c r="J36" s="33"/>
      <c r="K36" s="33"/>
      <c r="L36" s="33"/>
    </row>
    <row r="37" spans="1:12" x14ac:dyDescent="0.2">
      <c r="A37" s="34" t="s">
        <v>33</v>
      </c>
      <c r="B37" s="16" t="s">
        <v>45</v>
      </c>
      <c r="C37" s="40" t="s">
        <v>29</v>
      </c>
      <c r="D37" s="34">
        <v>2018</v>
      </c>
      <c r="E37" s="34">
        <v>2020</v>
      </c>
      <c r="F37" s="32">
        <v>383650</v>
      </c>
      <c r="G37" s="12"/>
      <c r="H37" s="32">
        <v>157500</v>
      </c>
      <c r="I37" s="32">
        <v>157500</v>
      </c>
      <c r="J37" s="32">
        <v>0</v>
      </c>
      <c r="K37" s="32">
        <v>0</v>
      </c>
      <c r="L37" s="32">
        <v>315000</v>
      </c>
    </row>
    <row r="38" spans="1:12" x14ac:dyDescent="0.2">
      <c r="A38" s="35"/>
      <c r="B38" s="17" t="s">
        <v>46</v>
      </c>
      <c r="C38" s="41"/>
      <c r="D38" s="35"/>
      <c r="E38" s="35"/>
      <c r="F38" s="33"/>
      <c r="G38" s="12"/>
      <c r="H38" s="33"/>
      <c r="I38" s="33"/>
      <c r="J38" s="33"/>
      <c r="K38" s="33"/>
      <c r="L38" s="33"/>
    </row>
  </sheetData>
  <mergeCells count="108"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G6:K6"/>
    <mergeCell ref="F6:F7"/>
    <mergeCell ref="F14:F15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</mergeCells>
  <pageMargins left="0.74803149606299213" right="0.74803149606299213" top="0.78740157480314965" bottom="0.39370078740157483" header="0.51181102362204722" footer="0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2019-01-22T08:45:26Z</cp:lastPrinted>
  <dcterms:created xsi:type="dcterms:W3CDTF">2016-02-11T05:44:01Z</dcterms:created>
  <dcterms:modified xsi:type="dcterms:W3CDTF">2019-01-22T08:51:04Z</dcterms:modified>
</cp:coreProperties>
</file>