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kumenty\Urszula\2024\SPRAWOZDANIA\SPRAW.ROCZNE DLA KOMISJI\"/>
    </mc:Choice>
  </mc:AlternateContent>
  <xr:revisionPtr revIDLastSave="0" documentId="13_ncr:1_{06727C0B-1262-467A-97A0-1CA57A012EF2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92116 Bib" sheetId="2" r:id="rId1"/>
  </sheets>
  <definedNames>
    <definedName name="_xlnm.Print_Area" localSheetId="0">'92116 Bib'!$A$1:$F$65</definedName>
  </definedNames>
  <calcPr calcId="191029"/>
</workbook>
</file>

<file path=xl/calcChain.xml><?xml version="1.0" encoding="utf-8"?>
<calcChain xmlns="http://schemas.openxmlformats.org/spreadsheetml/2006/main">
  <c r="E60" i="2" l="1"/>
  <c r="E24" i="2" l="1"/>
  <c r="E58" i="2" l="1"/>
  <c r="D47" i="2" l="1"/>
  <c r="E56" i="2" l="1"/>
  <c r="E55" i="2"/>
  <c r="E57" i="2" l="1"/>
  <c r="E59" i="2"/>
  <c r="E47" i="2" l="1"/>
  <c r="F61" i="2" l="1"/>
  <c r="E54" i="2"/>
  <c r="E53" i="2"/>
  <c r="E52" i="2"/>
  <c r="E51" i="2"/>
  <c r="E31" i="2"/>
  <c r="E30" i="2"/>
  <c r="D26" i="2"/>
  <c r="E25" i="2"/>
  <c r="D10" i="2"/>
  <c r="E9" i="2"/>
  <c r="E8" i="2"/>
  <c r="E7" i="2"/>
  <c r="E6" i="2"/>
  <c r="E5" i="2"/>
  <c r="E4" i="2"/>
  <c r="E10" i="2" l="1"/>
  <c r="E26" i="2"/>
  <c r="D32" i="2"/>
  <c r="D61" i="2" s="1"/>
  <c r="D62" i="2" s="1"/>
  <c r="C61" i="2"/>
  <c r="E32" i="2" l="1"/>
  <c r="E61" i="2" l="1"/>
</calcChain>
</file>

<file path=xl/sharedStrings.xml><?xml version="1.0" encoding="utf-8"?>
<sst xmlns="http://schemas.openxmlformats.org/spreadsheetml/2006/main" count="66" uniqueCount="65">
  <si>
    <t>%</t>
  </si>
  <si>
    <t>Zobowiązania</t>
  </si>
  <si>
    <t>Wydatki osobowe nie zaliczone do wynagrodzeń</t>
  </si>
  <si>
    <t xml:space="preserve">Wynagrodzenia osobowe                   </t>
  </si>
  <si>
    <t xml:space="preserve">Składki na ubezpieczenia społeczne   </t>
  </si>
  <si>
    <t xml:space="preserve">Wynagrodzenia bezosobowe                </t>
  </si>
  <si>
    <t>Nagrody konkursowe</t>
  </si>
  <si>
    <t>Zakup materiałow i wyposażenia</t>
  </si>
  <si>
    <t>kwiaty, wiązanki okolicznościowe</t>
  </si>
  <si>
    <t>korespondencja</t>
  </si>
  <si>
    <t>nagrody i upominki</t>
  </si>
  <si>
    <t>czasopisma</t>
  </si>
  <si>
    <t>wyposażenie</t>
  </si>
  <si>
    <t>pozostałe</t>
  </si>
  <si>
    <t>artykuły do napraw, bieżące utrzymanie</t>
  </si>
  <si>
    <t>środki czystości</t>
  </si>
  <si>
    <t>art.papiernicze, biurowe</t>
  </si>
  <si>
    <t>drobne wyposażenie</t>
  </si>
  <si>
    <t>tusze i tonery</t>
  </si>
  <si>
    <t>Zakup energii</t>
  </si>
  <si>
    <t>energia</t>
  </si>
  <si>
    <t>c.o.</t>
  </si>
  <si>
    <t>woda</t>
  </si>
  <si>
    <t>Zakup usług remontowych</t>
  </si>
  <si>
    <t>Zakup usług zdrowotnych</t>
  </si>
  <si>
    <t>Zakup usług pozostałych</t>
  </si>
  <si>
    <t>usługi transportowe</t>
  </si>
  <si>
    <t>usługi kulturalno - rozrywkowe</t>
  </si>
  <si>
    <t>opłaty radiowo - telewizyjne</t>
  </si>
  <si>
    <t>wywóz nieczystości</t>
  </si>
  <si>
    <t>przegląd i naprawa sprzętu</t>
  </si>
  <si>
    <t>wynajem pomieszczeń i sprzętu</t>
  </si>
  <si>
    <t>ZAIKS</t>
  </si>
  <si>
    <t>prowizja bankowa</t>
  </si>
  <si>
    <t>usługi gastronomiczno-hotelarskie</t>
  </si>
  <si>
    <t>przesyłki i pobrania</t>
  </si>
  <si>
    <t>Opłaty z tyt.usług telekomunikacyjnych</t>
  </si>
  <si>
    <t>komórki</t>
  </si>
  <si>
    <t>stacjonarne</t>
  </si>
  <si>
    <t>internet</t>
  </si>
  <si>
    <t>Zakup usług - wykonanie ekspertyz,analiz,opinii</t>
  </si>
  <si>
    <t>Podróże służbowe krajowe</t>
  </si>
  <si>
    <t>Różne opłaty i składki</t>
  </si>
  <si>
    <t>Odpis na ZFŚS</t>
  </si>
  <si>
    <t>Podatek od nieruchomości</t>
  </si>
  <si>
    <t xml:space="preserve">Szkolenia pracowników          </t>
  </si>
  <si>
    <t>Amortyzacja</t>
  </si>
  <si>
    <t xml:space="preserve">Zakupy inwestycyjne </t>
  </si>
  <si>
    <t>Razem</t>
  </si>
  <si>
    <t>skład i druk Kuriera Rogozińskiego</t>
  </si>
  <si>
    <t>92116   BIBLIOTEKA</t>
  </si>
  <si>
    <t>Podatek od towarów i usług</t>
  </si>
  <si>
    <t>paliwo</t>
  </si>
  <si>
    <t>artykuły jednoraz.Ośr.za Jeziorem</t>
  </si>
  <si>
    <t>WYKONANIE  OGÓŁEM</t>
  </si>
  <si>
    <t>Zakup żywności</t>
  </si>
  <si>
    <t>raty leasingu GRENKE</t>
  </si>
  <si>
    <t>raty leasingu ALIOR</t>
  </si>
  <si>
    <t>Wpłaty na PPK finansowane przez podmiot zatrudniający</t>
  </si>
  <si>
    <t xml:space="preserve">Składki na Fundusz Pracy  oraz Solidarnościowy Fundusz Wsparcia Osób Niepełnosprawnych                </t>
  </si>
  <si>
    <t>Zakup środków dydaktycznych i książek</t>
  </si>
  <si>
    <t>Rogoźno, dnia 24.01.2025 r</t>
  </si>
  <si>
    <t>WYKONANIE KOSZTÓW NA DZIEŃ 31 GRUDNIA 2024 r</t>
  </si>
  <si>
    <t>PLAN   na  31.12.2024</t>
  </si>
  <si>
    <t>na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</si>
</sst>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2"/>
      <color theme="4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b/>
      <sz val="10"/>
      <color theme="3"/>
      <name val="Calibri"/>
      <family val="2"/>
      <charset val="238"/>
      <scheme val="minor"/>
    </font>
    <font>
      <i/>
      <sz val="11"/>
      <color theme="3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indent="1"/>
    </xf>
    <xf numFmtId="4" fontId="7" fillId="0" borderId="7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indent="2"/>
    </xf>
    <xf numFmtId="4" fontId="7" fillId="0" borderId="8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indent="2"/>
    </xf>
    <xf numFmtId="4" fontId="7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2"/>
    </xf>
    <xf numFmtId="0" fontId="8" fillId="0" borderId="18" xfId="0" applyFont="1" applyBorder="1" applyAlignment="1">
      <alignment horizontal="left" vertical="center" indent="2"/>
    </xf>
    <xf numFmtId="0" fontId="8" fillId="0" borderId="19" xfId="0" applyFont="1" applyBorder="1" applyAlignment="1">
      <alignment horizontal="left" vertical="center" indent="2"/>
    </xf>
    <xf numFmtId="4" fontId="10" fillId="0" borderId="0" xfId="0" applyNumberFormat="1" applyFont="1" applyBorder="1" applyAlignment="1">
      <alignment horizontal="right" vertical="center"/>
    </xf>
    <xf numFmtId="4" fontId="7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indent="1"/>
    </xf>
    <xf numFmtId="164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0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4" fontId="10" fillId="0" borderId="11" xfId="0" applyNumberFormat="1" applyFont="1" applyBorder="1" applyAlignment="1">
      <alignment horizontal="center" vertical="center"/>
    </xf>
    <xf numFmtId="164" fontId="3" fillId="0" borderId="26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4" fontId="7" fillId="0" borderId="7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vertical="center"/>
    </xf>
    <xf numFmtId="164" fontId="3" fillId="0" borderId="3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3" fillId="0" borderId="7" xfId="0" applyNumberFormat="1" applyFont="1" applyBorder="1" applyAlignment="1">
      <alignment vertical="center"/>
    </xf>
    <xf numFmtId="164" fontId="11" fillId="0" borderId="7" xfId="0" applyNumberFormat="1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164" fontId="11" fillId="0" borderId="8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0" fillId="2" borderId="6" xfId="0" applyNumberFormat="1" applyFont="1" applyFill="1" applyBorder="1" applyAlignment="1">
      <alignment vertical="center"/>
    </xf>
    <xf numFmtId="164" fontId="3" fillId="2" borderId="7" xfId="0" applyNumberFormat="1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vertical="center"/>
    </xf>
    <xf numFmtId="164" fontId="11" fillId="2" borderId="8" xfId="0" applyNumberFormat="1" applyFont="1" applyFill="1" applyBorder="1" applyAlignment="1">
      <alignment vertical="center"/>
    </xf>
    <xf numFmtId="164" fontId="11" fillId="2" borderId="7" xfId="0" applyNumberFormat="1" applyFont="1" applyFill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164" fontId="0" fillId="2" borderId="3" xfId="0" applyNumberFormat="1" applyFill="1" applyBorder="1" applyAlignment="1">
      <alignment horizontal="center" vertical="center"/>
    </xf>
    <xf numFmtId="164" fontId="3" fillId="0" borderId="3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9" fillId="0" borderId="17" xfId="0" applyNumberFormat="1" applyFont="1" applyBorder="1" applyAlignment="1">
      <alignment vertical="center"/>
    </xf>
    <xf numFmtId="164" fontId="9" fillId="0" borderId="18" xfId="0" applyNumberFormat="1" applyFont="1" applyBorder="1" applyAlignment="1">
      <alignment vertical="center"/>
    </xf>
    <xf numFmtId="164" fontId="9" fillId="0" borderId="19" xfId="0" applyNumberFormat="1" applyFont="1" applyBorder="1" applyAlignment="1">
      <alignment vertical="center"/>
    </xf>
    <xf numFmtId="164" fontId="9" fillId="0" borderId="19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vertical="center"/>
    </xf>
    <xf numFmtId="164" fontId="11" fillId="0" borderId="7" xfId="0" applyNumberFormat="1" applyFont="1" applyFill="1" applyBorder="1" applyAlignment="1">
      <alignment vertical="center"/>
    </xf>
    <xf numFmtId="164" fontId="3" fillId="0" borderId="7" xfId="0" applyNumberFormat="1" applyFont="1" applyFill="1" applyBorder="1" applyAlignment="1">
      <alignment vertical="center"/>
    </xf>
    <xf numFmtId="164" fontId="14" fillId="0" borderId="0" xfId="0" applyNumberFormat="1" applyFont="1" applyAlignment="1">
      <alignment vertical="center"/>
    </xf>
    <xf numFmtId="164" fontId="0" fillId="2" borderId="3" xfId="0" applyNumberFormat="1" applyFont="1" applyFill="1" applyBorder="1" applyAlignment="1">
      <alignment horizontal="center" vertical="center"/>
    </xf>
    <xf numFmtId="164" fontId="0" fillId="2" borderId="6" xfId="0" applyNumberFormat="1" applyFont="1" applyFill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164" fontId="3" fillId="2" borderId="3" xfId="0" applyNumberFormat="1" applyFont="1" applyFill="1" applyBorder="1" applyAlignment="1">
      <alignment vertical="center"/>
    </xf>
    <xf numFmtId="164" fontId="11" fillId="2" borderId="28" xfId="0" applyNumberFormat="1" applyFont="1" applyFill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164" fontId="3" fillId="2" borderId="11" xfId="0" applyNumberFormat="1" applyFont="1" applyFill="1" applyBorder="1" applyAlignment="1">
      <alignment vertical="center"/>
    </xf>
    <xf numFmtId="164" fontId="14" fillId="0" borderId="7" xfId="0" applyNumberFormat="1" applyFont="1" applyBorder="1" applyAlignment="1">
      <alignment vertical="center"/>
    </xf>
    <xf numFmtId="164" fontId="14" fillId="0" borderId="7" xfId="0" applyNumberFormat="1" applyFont="1" applyFill="1" applyBorder="1" applyAlignment="1">
      <alignment vertical="center"/>
    </xf>
    <xf numFmtId="164" fontId="14" fillId="0" borderId="8" xfId="0" applyNumberFormat="1" applyFont="1" applyBorder="1" applyAlignment="1">
      <alignment vertical="center"/>
    </xf>
    <xf numFmtId="164" fontId="14" fillId="0" borderId="3" xfId="0" applyNumberFormat="1" applyFont="1" applyBorder="1" applyAlignment="1">
      <alignment vertical="center"/>
    </xf>
    <xf numFmtId="164" fontId="14" fillId="0" borderId="1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4" fontId="17" fillId="0" borderId="11" xfId="0" applyNumberFormat="1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164" fontId="19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8" fillId="0" borderId="29" xfId="0" applyFont="1" applyBorder="1" applyAlignment="1">
      <alignment horizontal="left" vertical="center" indent="2"/>
    </xf>
    <xf numFmtId="164" fontId="9" fillId="0" borderId="30" xfId="0" applyNumberFormat="1" applyFont="1" applyBorder="1" applyAlignment="1">
      <alignment vertical="center"/>
    </xf>
    <xf numFmtId="0" fontId="4" fillId="0" borderId="0" xfId="0" applyFont="1"/>
    <xf numFmtId="4" fontId="3" fillId="0" borderId="24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24" xfId="0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horizontal="left" vertical="center" indent="2"/>
    </xf>
    <xf numFmtId="4" fontId="4" fillId="0" borderId="24" xfId="0" applyNumberFormat="1" applyFont="1" applyBorder="1" applyAlignment="1">
      <alignment horizontal="right" vertical="center"/>
    </xf>
    <xf numFmtId="4" fontId="3" fillId="0" borderId="27" xfId="0" applyNumberFormat="1" applyFont="1" applyBorder="1" applyAlignment="1">
      <alignment horizontal="right" vertical="center"/>
    </xf>
    <xf numFmtId="4" fontId="4" fillId="0" borderId="25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 indent="2"/>
    </xf>
    <xf numFmtId="0" fontId="8" fillId="0" borderId="8" xfId="0" applyFont="1" applyBorder="1" applyAlignment="1">
      <alignment horizontal="left" vertical="center" indent="2"/>
    </xf>
    <xf numFmtId="0" fontId="6" fillId="0" borderId="7" xfId="0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 indent="1"/>
    </xf>
    <xf numFmtId="164" fontId="16" fillId="3" borderId="7" xfId="0" applyNumberFormat="1" applyFont="1" applyFill="1" applyBorder="1" applyAlignment="1">
      <alignment vertical="center"/>
    </xf>
    <xf numFmtId="164" fontId="16" fillId="3" borderId="3" xfId="0" applyNumberFormat="1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vertical="center"/>
    </xf>
    <xf numFmtId="164" fontId="0" fillId="0" borderId="0" xfId="0" applyNumberFormat="1"/>
    <xf numFmtId="0" fontId="12" fillId="0" borderId="0" xfId="0" applyFont="1" applyAlignment="1">
      <alignment vertical="center"/>
    </xf>
    <xf numFmtId="164" fontId="18" fillId="3" borderId="14" xfId="0" applyNumberFormat="1" applyFont="1" applyFill="1" applyBorder="1" applyAlignment="1">
      <alignment vertical="center"/>
    </xf>
    <xf numFmtId="164" fontId="18" fillId="3" borderId="15" xfId="0" applyNumberFormat="1" applyFont="1" applyFill="1" applyBorder="1" applyAlignment="1">
      <alignment vertical="center"/>
    </xf>
    <xf numFmtId="164" fontId="18" fillId="3" borderId="29" xfId="0" applyNumberFormat="1" applyFont="1" applyFill="1" applyBorder="1" applyAlignment="1">
      <alignment vertical="center"/>
    </xf>
    <xf numFmtId="164" fontId="18" fillId="3" borderId="30" xfId="0" applyNumberFormat="1" applyFont="1" applyFill="1" applyBorder="1" applyAlignment="1">
      <alignment vertical="center"/>
    </xf>
    <xf numFmtId="164" fontId="16" fillId="3" borderId="19" xfId="0" applyNumberFormat="1" applyFont="1" applyFill="1" applyBorder="1" applyAlignment="1">
      <alignment vertical="center"/>
    </xf>
    <xf numFmtId="164" fontId="18" fillId="3" borderId="22" xfId="0" applyNumberFormat="1" applyFont="1" applyFill="1" applyBorder="1" applyAlignment="1">
      <alignment vertical="center"/>
    </xf>
    <xf numFmtId="164" fontId="18" fillId="3" borderId="23" xfId="0" applyNumberFormat="1" applyFont="1" applyFill="1" applyBorder="1" applyAlignment="1">
      <alignment vertical="center"/>
    </xf>
    <xf numFmtId="164" fontId="16" fillId="3" borderId="16" xfId="0" applyNumberFormat="1" applyFont="1" applyFill="1" applyBorder="1" applyAlignment="1">
      <alignment vertical="center"/>
    </xf>
    <xf numFmtId="164" fontId="16" fillId="3" borderId="21" xfId="0" applyNumberFormat="1" applyFont="1" applyFill="1" applyBorder="1" applyAlignment="1">
      <alignment vertical="center"/>
    </xf>
    <xf numFmtId="164" fontId="3" fillId="3" borderId="10" xfId="0" applyNumberFormat="1" applyFont="1" applyFill="1" applyBorder="1" applyAlignment="1">
      <alignment vertical="center"/>
    </xf>
    <xf numFmtId="164" fontId="0" fillId="3" borderId="0" xfId="0" applyNumberFormat="1" applyFont="1" applyFill="1" applyAlignment="1">
      <alignment vertical="center"/>
    </xf>
    <xf numFmtId="164" fontId="14" fillId="3" borderId="0" xfId="0" applyNumberFormat="1" applyFont="1" applyFill="1" applyAlignment="1">
      <alignment vertical="center"/>
    </xf>
    <xf numFmtId="164" fontId="3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164" fontId="16" fillId="3" borderId="10" xfId="0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64" fontId="5" fillId="3" borderId="0" xfId="0" applyNumberFormat="1" applyFont="1" applyFill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3"/>
    </xf>
    <xf numFmtId="0" fontId="4" fillId="0" borderId="2" xfId="0" applyFont="1" applyBorder="1" applyAlignment="1">
      <alignment horizontal="left" vertical="center" indent="3"/>
    </xf>
    <xf numFmtId="0" fontId="4" fillId="0" borderId="4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indent="3"/>
    </xf>
    <xf numFmtId="0" fontId="5" fillId="0" borderId="13" xfId="0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32"/>
  <sheetViews>
    <sheetView tabSelected="1" zoomScale="108" zoomScaleNormal="108" workbookViewId="0">
      <pane ySplit="3" topLeftCell="A54" activePane="bottomLeft" state="frozen"/>
      <selection pane="bottomLeft" activeCell="Q7" sqref="Q7"/>
    </sheetView>
  </sheetViews>
  <sheetFormatPr defaultRowHeight="15" x14ac:dyDescent="0.25"/>
  <cols>
    <col min="1" max="1" width="6.28515625" style="6" customWidth="1"/>
    <col min="2" max="2" width="39.85546875" style="6" customWidth="1"/>
    <col min="3" max="3" width="11.7109375" style="79" customWidth="1"/>
    <col min="4" max="4" width="13" style="33" customWidth="1"/>
    <col min="5" max="5" width="6.5703125" style="6" customWidth="1"/>
    <col min="6" max="6" width="12.140625" style="6" customWidth="1"/>
    <col min="7" max="7" width="0.140625" style="6" customWidth="1"/>
    <col min="8" max="8" width="11" style="31" hidden="1" customWidth="1"/>
    <col min="9" max="9" width="11.140625" style="37" hidden="1" customWidth="1"/>
    <col min="10" max="10" width="8.42578125" style="31" hidden="1" customWidth="1"/>
    <col min="11" max="11" width="9.5703125" style="31" hidden="1" customWidth="1"/>
    <col min="12" max="12" width="11.5703125" style="66" hidden="1" customWidth="1"/>
    <col min="13" max="13" width="13.85546875" style="31" hidden="1" customWidth="1"/>
    <col min="14" max="14" width="10.140625" style="6" customWidth="1"/>
    <col min="15" max="15" width="12.42578125" style="6" customWidth="1"/>
    <col min="16" max="16" width="21.85546875" style="6" customWidth="1"/>
    <col min="17" max="17" width="30" style="6" customWidth="1"/>
    <col min="18" max="18" width="14.42578125" style="6" customWidth="1"/>
    <col min="19" max="247" width="9.140625" style="6"/>
    <col min="248" max="248" width="5.140625" style="6" customWidth="1"/>
    <col min="249" max="249" width="35.85546875" style="6" customWidth="1"/>
    <col min="250" max="250" width="11.7109375" style="6" customWidth="1"/>
    <col min="251" max="251" width="12" style="6" customWidth="1"/>
    <col min="252" max="252" width="6.5703125" style="6" customWidth="1"/>
    <col min="253" max="256" width="11.7109375" style="6" customWidth="1"/>
    <col min="257" max="257" width="10.140625" style="6" bestFit="1" customWidth="1"/>
    <col min="258" max="263" width="9.140625" style="6"/>
    <col min="264" max="264" width="8" style="6" customWidth="1"/>
    <col min="265" max="265" width="36.7109375" style="6" customWidth="1"/>
    <col min="266" max="266" width="14.5703125" style="6" customWidth="1"/>
    <col min="267" max="267" width="13" style="6" customWidth="1"/>
    <col min="268" max="503" width="9.140625" style="6"/>
    <col min="504" max="504" width="5.140625" style="6" customWidth="1"/>
    <col min="505" max="505" width="35.85546875" style="6" customWidth="1"/>
    <col min="506" max="506" width="11.7109375" style="6" customWidth="1"/>
    <col min="507" max="507" width="12" style="6" customWidth="1"/>
    <col min="508" max="508" width="6.5703125" style="6" customWidth="1"/>
    <col min="509" max="512" width="11.7109375" style="6" customWidth="1"/>
    <col min="513" max="513" width="10.140625" style="6" bestFit="1" customWidth="1"/>
    <col min="514" max="519" width="9.140625" style="6"/>
    <col min="520" max="520" width="8" style="6" customWidth="1"/>
    <col min="521" max="521" width="36.7109375" style="6" customWidth="1"/>
    <col min="522" max="522" width="14.5703125" style="6" customWidth="1"/>
    <col min="523" max="523" width="13" style="6" customWidth="1"/>
    <col min="524" max="759" width="9.140625" style="6"/>
    <col min="760" max="760" width="5.140625" style="6" customWidth="1"/>
    <col min="761" max="761" width="35.85546875" style="6" customWidth="1"/>
    <col min="762" max="762" width="11.7109375" style="6" customWidth="1"/>
    <col min="763" max="763" width="12" style="6" customWidth="1"/>
    <col min="764" max="764" width="6.5703125" style="6" customWidth="1"/>
    <col min="765" max="768" width="11.7109375" style="6" customWidth="1"/>
    <col min="769" max="769" width="10.140625" style="6" bestFit="1" customWidth="1"/>
    <col min="770" max="775" width="9.140625" style="6"/>
    <col min="776" max="776" width="8" style="6" customWidth="1"/>
    <col min="777" max="777" width="36.7109375" style="6" customWidth="1"/>
    <col min="778" max="778" width="14.5703125" style="6" customWidth="1"/>
    <col min="779" max="779" width="13" style="6" customWidth="1"/>
    <col min="780" max="1015" width="9.140625" style="6"/>
    <col min="1016" max="1016" width="5.140625" style="6" customWidth="1"/>
    <col min="1017" max="1017" width="35.85546875" style="6" customWidth="1"/>
    <col min="1018" max="1018" width="11.7109375" style="6" customWidth="1"/>
    <col min="1019" max="1019" width="12" style="6" customWidth="1"/>
    <col min="1020" max="1020" width="6.5703125" style="6" customWidth="1"/>
    <col min="1021" max="1024" width="11.7109375" style="6" customWidth="1"/>
    <col min="1025" max="1025" width="10.140625" style="6" bestFit="1" customWidth="1"/>
    <col min="1026" max="1031" width="9.140625" style="6"/>
    <col min="1032" max="1032" width="8" style="6" customWidth="1"/>
    <col min="1033" max="1033" width="36.7109375" style="6" customWidth="1"/>
    <col min="1034" max="1034" width="14.5703125" style="6" customWidth="1"/>
    <col min="1035" max="1035" width="13" style="6" customWidth="1"/>
    <col min="1036" max="1271" width="9.140625" style="6"/>
    <col min="1272" max="1272" width="5.140625" style="6" customWidth="1"/>
    <col min="1273" max="1273" width="35.85546875" style="6" customWidth="1"/>
    <col min="1274" max="1274" width="11.7109375" style="6" customWidth="1"/>
    <col min="1275" max="1275" width="12" style="6" customWidth="1"/>
    <col min="1276" max="1276" width="6.5703125" style="6" customWidth="1"/>
    <col min="1277" max="1280" width="11.7109375" style="6" customWidth="1"/>
    <col min="1281" max="1281" width="10.140625" style="6" bestFit="1" customWidth="1"/>
    <col min="1282" max="1287" width="9.140625" style="6"/>
    <col min="1288" max="1288" width="8" style="6" customWidth="1"/>
    <col min="1289" max="1289" width="36.7109375" style="6" customWidth="1"/>
    <col min="1290" max="1290" width="14.5703125" style="6" customWidth="1"/>
    <col min="1291" max="1291" width="13" style="6" customWidth="1"/>
    <col min="1292" max="1527" width="9.140625" style="6"/>
    <col min="1528" max="1528" width="5.140625" style="6" customWidth="1"/>
    <col min="1529" max="1529" width="35.85546875" style="6" customWidth="1"/>
    <col min="1530" max="1530" width="11.7109375" style="6" customWidth="1"/>
    <col min="1531" max="1531" width="12" style="6" customWidth="1"/>
    <col min="1532" max="1532" width="6.5703125" style="6" customWidth="1"/>
    <col min="1533" max="1536" width="11.7109375" style="6" customWidth="1"/>
    <col min="1537" max="1537" width="10.140625" style="6" bestFit="1" customWidth="1"/>
    <col min="1538" max="1543" width="9.140625" style="6"/>
    <col min="1544" max="1544" width="8" style="6" customWidth="1"/>
    <col min="1545" max="1545" width="36.7109375" style="6" customWidth="1"/>
    <col min="1546" max="1546" width="14.5703125" style="6" customWidth="1"/>
    <col min="1547" max="1547" width="13" style="6" customWidth="1"/>
    <col min="1548" max="1783" width="9.140625" style="6"/>
    <col min="1784" max="1784" width="5.140625" style="6" customWidth="1"/>
    <col min="1785" max="1785" width="35.85546875" style="6" customWidth="1"/>
    <col min="1786" max="1786" width="11.7109375" style="6" customWidth="1"/>
    <col min="1787" max="1787" width="12" style="6" customWidth="1"/>
    <col min="1788" max="1788" width="6.5703125" style="6" customWidth="1"/>
    <col min="1789" max="1792" width="11.7109375" style="6" customWidth="1"/>
    <col min="1793" max="1793" width="10.140625" style="6" bestFit="1" customWidth="1"/>
    <col min="1794" max="1799" width="9.140625" style="6"/>
    <col min="1800" max="1800" width="8" style="6" customWidth="1"/>
    <col min="1801" max="1801" width="36.7109375" style="6" customWidth="1"/>
    <col min="1802" max="1802" width="14.5703125" style="6" customWidth="1"/>
    <col min="1803" max="1803" width="13" style="6" customWidth="1"/>
    <col min="1804" max="2039" width="9.140625" style="6"/>
    <col min="2040" max="2040" width="5.140625" style="6" customWidth="1"/>
    <col min="2041" max="2041" width="35.85546875" style="6" customWidth="1"/>
    <col min="2042" max="2042" width="11.7109375" style="6" customWidth="1"/>
    <col min="2043" max="2043" width="12" style="6" customWidth="1"/>
    <col min="2044" max="2044" width="6.5703125" style="6" customWidth="1"/>
    <col min="2045" max="2048" width="11.7109375" style="6" customWidth="1"/>
    <col min="2049" max="2049" width="10.140625" style="6" bestFit="1" customWidth="1"/>
    <col min="2050" max="2055" width="9.140625" style="6"/>
    <col min="2056" max="2056" width="8" style="6" customWidth="1"/>
    <col min="2057" max="2057" width="36.7109375" style="6" customWidth="1"/>
    <col min="2058" max="2058" width="14.5703125" style="6" customWidth="1"/>
    <col min="2059" max="2059" width="13" style="6" customWidth="1"/>
    <col min="2060" max="2295" width="9.140625" style="6"/>
    <col min="2296" max="2296" width="5.140625" style="6" customWidth="1"/>
    <col min="2297" max="2297" width="35.85546875" style="6" customWidth="1"/>
    <col min="2298" max="2298" width="11.7109375" style="6" customWidth="1"/>
    <col min="2299" max="2299" width="12" style="6" customWidth="1"/>
    <col min="2300" max="2300" width="6.5703125" style="6" customWidth="1"/>
    <col min="2301" max="2304" width="11.7109375" style="6" customWidth="1"/>
    <col min="2305" max="2305" width="10.140625" style="6" bestFit="1" customWidth="1"/>
    <col min="2306" max="2311" width="9.140625" style="6"/>
    <col min="2312" max="2312" width="8" style="6" customWidth="1"/>
    <col min="2313" max="2313" width="36.7109375" style="6" customWidth="1"/>
    <col min="2314" max="2314" width="14.5703125" style="6" customWidth="1"/>
    <col min="2315" max="2315" width="13" style="6" customWidth="1"/>
    <col min="2316" max="2551" width="9.140625" style="6"/>
    <col min="2552" max="2552" width="5.140625" style="6" customWidth="1"/>
    <col min="2553" max="2553" width="35.85546875" style="6" customWidth="1"/>
    <col min="2554" max="2554" width="11.7109375" style="6" customWidth="1"/>
    <col min="2555" max="2555" width="12" style="6" customWidth="1"/>
    <col min="2556" max="2556" width="6.5703125" style="6" customWidth="1"/>
    <col min="2557" max="2560" width="11.7109375" style="6" customWidth="1"/>
    <col min="2561" max="2561" width="10.140625" style="6" bestFit="1" customWidth="1"/>
    <col min="2562" max="2567" width="9.140625" style="6"/>
    <col min="2568" max="2568" width="8" style="6" customWidth="1"/>
    <col min="2569" max="2569" width="36.7109375" style="6" customWidth="1"/>
    <col min="2570" max="2570" width="14.5703125" style="6" customWidth="1"/>
    <col min="2571" max="2571" width="13" style="6" customWidth="1"/>
    <col min="2572" max="2807" width="9.140625" style="6"/>
    <col min="2808" max="2808" width="5.140625" style="6" customWidth="1"/>
    <col min="2809" max="2809" width="35.85546875" style="6" customWidth="1"/>
    <col min="2810" max="2810" width="11.7109375" style="6" customWidth="1"/>
    <col min="2811" max="2811" width="12" style="6" customWidth="1"/>
    <col min="2812" max="2812" width="6.5703125" style="6" customWidth="1"/>
    <col min="2813" max="2816" width="11.7109375" style="6" customWidth="1"/>
    <col min="2817" max="2817" width="10.140625" style="6" bestFit="1" customWidth="1"/>
    <col min="2818" max="2823" width="9.140625" style="6"/>
    <col min="2824" max="2824" width="8" style="6" customWidth="1"/>
    <col min="2825" max="2825" width="36.7109375" style="6" customWidth="1"/>
    <col min="2826" max="2826" width="14.5703125" style="6" customWidth="1"/>
    <col min="2827" max="2827" width="13" style="6" customWidth="1"/>
    <col min="2828" max="3063" width="9.140625" style="6"/>
    <col min="3064" max="3064" width="5.140625" style="6" customWidth="1"/>
    <col min="3065" max="3065" width="35.85546875" style="6" customWidth="1"/>
    <col min="3066" max="3066" width="11.7109375" style="6" customWidth="1"/>
    <col min="3067" max="3067" width="12" style="6" customWidth="1"/>
    <col min="3068" max="3068" width="6.5703125" style="6" customWidth="1"/>
    <col min="3069" max="3072" width="11.7109375" style="6" customWidth="1"/>
    <col min="3073" max="3073" width="10.140625" style="6" bestFit="1" customWidth="1"/>
    <col min="3074" max="3079" width="9.140625" style="6"/>
    <col min="3080" max="3080" width="8" style="6" customWidth="1"/>
    <col min="3081" max="3081" width="36.7109375" style="6" customWidth="1"/>
    <col min="3082" max="3082" width="14.5703125" style="6" customWidth="1"/>
    <col min="3083" max="3083" width="13" style="6" customWidth="1"/>
    <col min="3084" max="3319" width="9.140625" style="6"/>
    <col min="3320" max="3320" width="5.140625" style="6" customWidth="1"/>
    <col min="3321" max="3321" width="35.85546875" style="6" customWidth="1"/>
    <col min="3322" max="3322" width="11.7109375" style="6" customWidth="1"/>
    <col min="3323" max="3323" width="12" style="6" customWidth="1"/>
    <col min="3324" max="3324" width="6.5703125" style="6" customWidth="1"/>
    <col min="3325" max="3328" width="11.7109375" style="6" customWidth="1"/>
    <col min="3329" max="3329" width="10.140625" style="6" bestFit="1" customWidth="1"/>
    <col min="3330" max="3335" width="9.140625" style="6"/>
    <col min="3336" max="3336" width="8" style="6" customWidth="1"/>
    <col min="3337" max="3337" width="36.7109375" style="6" customWidth="1"/>
    <col min="3338" max="3338" width="14.5703125" style="6" customWidth="1"/>
    <col min="3339" max="3339" width="13" style="6" customWidth="1"/>
    <col min="3340" max="3575" width="9.140625" style="6"/>
    <col min="3576" max="3576" width="5.140625" style="6" customWidth="1"/>
    <col min="3577" max="3577" width="35.85546875" style="6" customWidth="1"/>
    <col min="3578" max="3578" width="11.7109375" style="6" customWidth="1"/>
    <col min="3579" max="3579" width="12" style="6" customWidth="1"/>
    <col min="3580" max="3580" width="6.5703125" style="6" customWidth="1"/>
    <col min="3581" max="3584" width="11.7109375" style="6" customWidth="1"/>
    <col min="3585" max="3585" width="10.140625" style="6" bestFit="1" customWidth="1"/>
    <col min="3586" max="3591" width="9.140625" style="6"/>
    <col min="3592" max="3592" width="8" style="6" customWidth="1"/>
    <col min="3593" max="3593" width="36.7109375" style="6" customWidth="1"/>
    <col min="3594" max="3594" width="14.5703125" style="6" customWidth="1"/>
    <col min="3595" max="3595" width="13" style="6" customWidth="1"/>
    <col min="3596" max="3831" width="9.140625" style="6"/>
    <col min="3832" max="3832" width="5.140625" style="6" customWidth="1"/>
    <col min="3833" max="3833" width="35.85546875" style="6" customWidth="1"/>
    <col min="3834" max="3834" width="11.7109375" style="6" customWidth="1"/>
    <col min="3835" max="3835" width="12" style="6" customWidth="1"/>
    <col min="3836" max="3836" width="6.5703125" style="6" customWidth="1"/>
    <col min="3837" max="3840" width="11.7109375" style="6" customWidth="1"/>
    <col min="3841" max="3841" width="10.140625" style="6" bestFit="1" customWidth="1"/>
    <col min="3842" max="3847" width="9.140625" style="6"/>
    <col min="3848" max="3848" width="8" style="6" customWidth="1"/>
    <col min="3849" max="3849" width="36.7109375" style="6" customWidth="1"/>
    <col min="3850" max="3850" width="14.5703125" style="6" customWidth="1"/>
    <col min="3851" max="3851" width="13" style="6" customWidth="1"/>
    <col min="3852" max="4087" width="9.140625" style="6"/>
    <col min="4088" max="4088" width="5.140625" style="6" customWidth="1"/>
    <col min="4089" max="4089" width="35.85546875" style="6" customWidth="1"/>
    <col min="4090" max="4090" width="11.7109375" style="6" customWidth="1"/>
    <col min="4091" max="4091" width="12" style="6" customWidth="1"/>
    <col min="4092" max="4092" width="6.5703125" style="6" customWidth="1"/>
    <col min="4093" max="4096" width="11.7109375" style="6" customWidth="1"/>
    <col min="4097" max="4097" width="10.140625" style="6" bestFit="1" customWidth="1"/>
    <col min="4098" max="4103" width="9.140625" style="6"/>
    <col min="4104" max="4104" width="8" style="6" customWidth="1"/>
    <col min="4105" max="4105" width="36.7109375" style="6" customWidth="1"/>
    <col min="4106" max="4106" width="14.5703125" style="6" customWidth="1"/>
    <col min="4107" max="4107" width="13" style="6" customWidth="1"/>
    <col min="4108" max="4343" width="9.140625" style="6"/>
    <col min="4344" max="4344" width="5.140625" style="6" customWidth="1"/>
    <col min="4345" max="4345" width="35.85546875" style="6" customWidth="1"/>
    <col min="4346" max="4346" width="11.7109375" style="6" customWidth="1"/>
    <col min="4347" max="4347" width="12" style="6" customWidth="1"/>
    <col min="4348" max="4348" width="6.5703125" style="6" customWidth="1"/>
    <col min="4349" max="4352" width="11.7109375" style="6" customWidth="1"/>
    <col min="4353" max="4353" width="10.140625" style="6" bestFit="1" customWidth="1"/>
    <col min="4354" max="4359" width="9.140625" style="6"/>
    <col min="4360" max="4360" width="8" style="6" customWidth="1"/>
    <col min="4361" max="4361" width="36.7109375" style="6" customWidth="1"/>
    <col min="4362" max="4362" width="14.5703125" style="6" customWidth="1"/>
    <col min="4363" max="4363" width="13" style="6" customWidth="1"/>
    <col min="4364" max="4599" width="9.140625" style="6"/>
    <col min="4600" max="4600" width="5.140625" style="6" customWidth="1"/>
    <col min="4601" max="4601" width="35.85546875" style="6" customWidth="1"/>
    <col min="4602" max="4602" width="11.7109375" style="6" customWidth="1"/>
    <col min="4603" max="4603" width="12" style="6" customWidth="1"/>
    <col min="4604" max="4604" width="6.5703125" style="6" customWidth="1"/>
    <col min="4605" max="4608" width="11.7109375" style="6" customWidth="1"/>
    <col min="4609" max="4609" width="10.140625" style="6" bestFit="1" customWidth="1"/>
    <col min="4610" max="4615" width="9.140625" style="6"/>
    <col min="4616" max="4616" width="8" style="6" customWidth="1"/>
    <col min="4617" max="4617" width="36.7109375" style="6" customWidth="1"/>
    <col min="4618" max="4618" width="14.5703125" style="6" customWidth="1"/>
    <col min="4619" max="4619" width="13" style="6" customWidth="1"/>
    <col min="4620" max="4855" width="9.140625" style="6"/>
    <col min="4856" max="4856" width="5.140625" style="6" customWidth="1"/>
    <col min="4857" max="4857" width="35.85546875" style="6" customWidth="1"/>
    <col min="4858" max="4858" width="11.7109375" style="6" customWidth="1"/>
    <col min="4859" max="4859" width="12" style="6" customWidth="1"/>
    <col min="4860" max="4860" width="6.5703125" style="6" customWidth="1"/>
    <col min="4861" max="4864" width="11.7109375" style="6" customWidth="1"/>
    <col min="4865" max="4865" width="10.140625" style="6" bestFit="1" customWidth="1"/>
    <col min="4866" max="4871" width="9.140625" style="6"/>
    <col min="4872" max="4872" width="8" style="6" customWidth="1"/>
    <col min="4873" max="4873" width="36.7109375" style="6" customWidth="1"/>
    <col min="4874" max="4874" width="14.5703125" style="6" customWidth="1"/>
    <col min="4875" max="4875" width="13" style="6" customWidth="1"/>
    <col min="4876" max="5111" width="9.140625" style="6"/>
    <col min="5112" max="5112" width="5.140625" style="6" customWidth="1"/>
    <col min="5113" max="5113" width="35.85546875" style="6" customWidth="1"/>
    <col min="5114" max="5114" width="11.7109375" style="6" customWidth="1"/>
    <col min="5115" max="5115" width="12" style="6" customWidth="1"/>
    <col min="5116" max="5116" width="6.5703125" style="6" customWidth="1"/>
    <col min="5117" max="5120" width="11.7109375" style="6" customWidth="1"/>
    <col min="5121" max="5121" width="10.140625" style="6" bestFit="1" customWidth="1"/>
    <col min="5122" max="5127" width="9.140625" style="6"/>
    <col min="5128" max="5128" width="8" style="6" customWidth="1"/>
    <col min="5129" max="5129" width="36.7109375" style="6" customWidth="1"/>
    <col min="5130" max="5130" width="14.5703125" style="6" customWidth="1"/>
    <col min="5131" max="5131" width="13" style="6" customWidth="1"/>
    <col min="5132" max="5367" width="9.140625" style="6"/>
    <col min="5368" max="5368" width="5.140625" style="6" customWidth="1"/>
    <col min="5369" max="5369" width="35.85546875" style="6" customWidth="1"/>
    <col min="5370" max="5370" width="11.7109375" style="6" customWidth="1"/>
    <col min="5371" max="5371" width="12" style="6" customWidth="1"/>
    <col min="5372" max="5372" width="6.5703125" style="6" customWidth="1"/>
    <col min="5373" max="5376" width="11.7109375" style="6" customWidth="1"/>
    <col min="5377" max="5377" width="10.140625" style="6" bestFit="1" customWidth="1"/>
    <col min="5378" max="5383" width="9.140625" style="6"/>
    <col min="5384" max="5384" width="8" style="6" customWidth="1"/>
    <col min="5385" max="5385" width="36.7109375" style="6" customWidth="1"/>
    <col min="5386" max="5386" width="14.5703125" style="6" customWidth="1"/>
    <col min="5387" max="5387" width="13" style="6" customWidth="1"/>
    <col min="5388" max="5623" width="9.140625" style="6"/>
    <col min="5624" max="5624" width="5.140625" style="6" customWidth="1"/>
    <col min="5625" max="5625" width="35.85546875" style="6" customWidth="1"/>
    <col min="5626" max="5626" width="11.7109375" style="6" customWidth="1"/>
    <col min="5627" max="5627" width="12" style="6" customWidth="1"/>
    <col min="5628" max="5628" width="6.5703125" style="6" customWidth="1"/>
    <col min="5629" max="5632" width="11.7109375" style="6" customWidth="1"/>
    <col min="5633" max="5633" width="10.140625" style="6" bestFit="1" customWidth="1"/>
    <col min="5634" max="5639" width="9.140625" style="6"/>
    <col min="5640" max="5640" width="8" style="6" customWidth="1"/>
    <col min="5641" max="5641" width="36.7109375" style="6" customWidth="1"/>
    <col min="5642" max="5642" width="14.5703125" style="6" customWidth="1"/>
    <col min="5643" max="5643" width="13" style="6" customWidth="1"/>
    <col min="5644" max="5879" width="9.140625" style="6"/>
    <col min="5880" max="5880" width="5.140625" style="6" customWidth="1"/>
    <col min="5881" max="5881" width="35.85546875" style="6" customWidth="1"/>
    <col min="5882" max="5882" width="11.7109375" style="6" customWidth="1"/>
    <col min="5883" max="5883" width="12" style="6" customWidth="1"/>
    <col min="5884" max="5884" width="6.5703125" style="6" customWidth="1"/>
    <col min="5885" max="5888" width="11.7109375" style="6" customWidth="1"/>
    <col min="5889" max="5889" width="10.140625" style="6" bestFit="1" customWidth="1"/>
    <col min="5890" max="5895" width="9.140625" style="6"/>
    <col min="5896" max="5896" width="8" style="6" customWidth="1"/>
    <col min="5897" max="5897" width="36.7109375" style="6" customWidth="1"/>
    <col min="5898" max="5898" width="14.5703125" style="6" customWidth="1"/>
    <col min="5899" max="5899" width="13" style="6" customWidth="1"/>
    <col min="5900" max="6135" width="9.140625" style="6"/>
    <col min="6136" max="6136" width="5.140625" style="6" customWidth="1"/>
    <col min="6137" max="6137" width="35.85546875" style="6" customWidth="1"/>
    <col min="6138" max="6138" width="11.7109375" style="6" customWidth="1"/>
    <col min="6139" max="6139" width="12" style="6" customWidth="1"/>
    <col min="6140" max="6140" width="6.5703125" style="6" customWidth="1"/>
    <col min="6141" max="6144" width="11.7109375" style="6" customWidth="1"/>
    <col min="6145" max="6145" width="10.140625" style="6" bestFit="1" customWidth="1"/>
    <col min="6146" max="6151" width="9.140625" style="6"/>
    <col min="6152" max="6152" width="8" style="6" customWidth="1"/>
    <col min="6153" max="6153" width="36.7109375" style="6" customWidth="1"/>
    <col min="6154" max="6154" width="14.5703125" style="6" customWidth="1"/>
    <col min="6155" max="6155" width="13" style="6" customWidth="1"/>
    <col min="6156" max="6391" width="9.140625" style="6"/>
    <col min="6392" max="6392" width="5.140625" style="6" customWidth="1"/>
    <col min="6393" max="6393" width="35.85546875" style="6" customWidth="1"/>
    <col min="6394" max="6394" width="11.7109375" style="6" customWidth="1"/>
    <col min="6395" max="6395" width="12" style="6" customWidth="1"/>
    <col min="6396" max="6396" width="6.5703125" style="6" customWidth="1"/>
    <col min="6397" max="6400" width="11.7109375" style="6" customWidth="1"/>
    <col min="6401" max="6401" width="10.140625" style="6" bestFit="1" customWidth="1"/>
    <col min="6402" max="6407" width="9.140625" style="6"/>
    <col min="6408" max="6408" width="8" style="6" customWidth="1"/>
    <col min="6409" max="6409" width="36.7109375" style="6" customWidth="1"/>
    <col min="6410" max="6410" width="14.5703125" style="6" customWidth="1"/>
    <col min="6411" max="6411" width="13" style="6" customWidth="1"/>
    <col min="6412" max="6647" width="9.140625" style="6"/>
    <col min="6648" max="6648" width="5.140625" style="6" customWidth="1"/>
    <col min="6649" max="6649" width="35.85546875" style="6" customWidth="1"/>
    <col min="6650" max="6650" width="11.7109375" style="6" customWidth="1"/>
    <col min="6651" max="6651" width="12" style="6" customWidth="1"/>
    <col min="6652" max="6652" width="6.5703125" style="6" customWidth="1"/>
    <col min="6653" max="6656" width="11.7109375" style="6" customWidth="1"/>
    <col min="6657" max="6657" width="10.140625" style="6" bestFit="1" customWidth="1"/>
    <col min="6658" max="6663" width="9.140625" style="6"/>
    <col min="6664" max="6664" width="8" style="6" customWidth="1"/>
    <col min="6665" max="6665" width="36.7109375" style="6" customWidth="1"/>
    <col min="6666" max="6666" width="14.5703125" style="6" customWidth="1"/>
    <col min="6667" max="6667" width="13" style="6" customWidth="1"/>
    <col min="6668" max="6903" width="9.140625" style="6"/>
    <col min="6904" max="6904" width="5.140625" style="6" customWidth="1"/>
    <col min="6905" max="6905" width="35.85546875" style="6" customWidth="1"/>
    <col min="6906" max="6906" width="11.7109375" style="6" customWidth="1"/>
    <col min="6907" max="6907" width="12" style="6" customWidth="1"/>
    <col min="6908" max="6908" width="6.5703125" style="6" customWidth="1"/>
    <col min="6909" max="6912" width="11.7109375" style="6" customWidth="1"/>
    <col min="6913" max="6913" width="10.140625" style="6" bestFit="1" customWidth="1"/>
    <col min="6914" max="6919" width="9.140625" style="6"/>
    <col min="6920" max="6920" width="8" style="6" customWidth="1"/>
    <col min="6921" max="6921" width="36.7109375" style="6" customWidth="1"/>
    <col min="6922" max="6922" width="14.5703125" style="6" customWidth="1"/>
    <col min="6923" max="6923" width="13" style="6" customWidth="1"/>
    <col min="6924" max="7159" width="9.140625" style="6"/>
    <col min="7160" max="7160" width="5.140625" style="6" customWidth="1"/>
    <col min="7161" max="7161" width="35.85546875" style="6" customWidth="1"/>
    <col min="7162" max="7162" width="11.7109375" style="6" customWidth="1"/>
    <col min="7163" max="7163" width="12" style="6" customWidth="1"/>
    <col min="7164" max="7164" width="6.5703125" style="6" customWidth="1"/>
    <col min="7165" max="7168" width="11.7109375" style="6" customWidth="1"/>
    <col min="7169" max="7169" width="10.140625" style="6" bestFit="1" customWidth="1"/>
    <col min="7170" max="7175" width="9.140625" style="6"/>
    <col min="7176" max="7176" width="8" style="6" customWidth="1"/>
    <col min="7177" max="7177" width="36.7109375" style="6" customWidth="1"/>
    <col min="7178" max="7178" width="14.5703125" style="6" customWidth="1"/>
    <col min="7179" max="7179" width="13" style="6" customWidth="1"/>
    <col min="7180" max="7415" width="9.140625" style="6"/>
    <col min="7416" max="7416" width="5.140625" style="6" customWidth="1"/>
    <col min="7417" max="7417" width="35.85546875" style="6" customWidth="1"/>
    <col min="7418" max="7418" width="11.7109375" style="6" customWidth="1"/>
    <col min="7419" max="7419" width="12" style="6" customWidth="1"/>
    <col min="7420" max="7420" width="6.5703125" style="6" customWidth="1"/>
    <col min="7421" max="7424" width="11.7109375" style="6" customWidth="1"/>
    <col min="7425" max="7425" width="10.140625" style="6" bestFit="1" customWidth="1"/>
    <col min="7426" max="7431" width="9.140625" style="6"/>
    <col min="7432" max="7432" width="8" style="6" customWidth="1"/>
    <col min="7433" max="7433" width="36.7109375" style="6" customWidth="1"/>
    <col min="7434" max="7434" width="14.5703125" style="6" customWidth="1"/>
    <col min="7435" max="7435" width="13" style="6" customWidth="1"/>
    <col min="7436" max="7671" width="9.140625" style="6"/>
    <col min="7672" max="7672" width="5.140625" style="6" customWidth="1"/>
    <col min="7673" max="7673" width="35.85546875" style="6" customWidth="1"/>
    <col min="7674" max="7674" width="11.7109375" style="6" customWidth="1"/>
    <col min="7675" max="7675" width="12" style="6" customWidth="1"/>
    <col min="7676" max="7676" width="6.5703125" style="6" customWidth="1"/>
    <col min="7677" max="7680" width="11.7109375" style="6" customWidth="1"/>
    <col min="7681" max="7681" width="10.140625" style="6" bestFit="1" customWidth="1"/>
    <col min="7682" max="7687" width="9.140625" style="6"/>
    <col min="7688" max="7688" width="8" style="6" customWidth="1"/>
    <col min="7689" max="7689" width="36.7109375" style="6" customWidth="1"/>
    <col min="7690" max="7690" width="14.5703125" style="6" customWidth="1"/>
    <col min="7691" max="7691" width="13" style="6" customWidth="1"/>
    <col min="7692" max="7927" width="9.140625" style="6"/>
    <col min="7928" max="7928" width="5.140625" style="6" customWidth="1"/>
    <col min="7929" max="7929" width="35.85546875" style="6" customWidth="1"/>
    <col min="7930" max="7930" width="11.7109375" style="6" customWidth="1"/>
    <col min="7931" max="7931" width="12" style="6" customWidth="1"/>
    <col min="7932" max="7932" width="6.5703125" style="6" customWidth="1"/>
    <col min="7933" max="7936" width="11.7109375" style="6" customWidth="1"/>
    <col min="7937" max="7937" width="10.140625" style="6" bestFit="1" customWidth="1"/>
    <col min="7938" max="7943" width="9.140625" style="6"/>
    <col min="7944" max="7944" width="8" style="6" customWidth="1"/>
    <col min="7945" max="7945" width="36.7109375" style="6" customWidth="1"/>
    <col min="7946" max="7946" width="14.5703125" style="6" customWidth="1"/>
    <col min="7947" max="7947" width="13" style="6" customWidth="1"/>
    <col min="7948" max="8183" width="9.140625" style="6"/>
    <col min="8184" max="8184" width="5.140625" style="6" customWidth="1"/>
    <col min="8185" max="8185" width="35.85546875" style="6" customWidth="1"/>
    <col min="8186" max="8186" width="11.7109375" style="6" customWidth="1"/>
    <col min="8187" max="8187" width="12" style="6" customWidth="1"/>
    <col min="8188" max="8188" width="6.5703125" style="6" customWidth="1"/>
    <col min="8189" max="8192" width="11.7109375" style="6" customWidth="1"/>
    <col min="8193" max="8193" width="10.140625" style="6" bestFit="1" customWidth="1"/>
    <col min="8194" max="8199" width="9.140625" style="6"/>
    <col min="8200" max="8200" width="8" style="6" customWidth="1"/>
    <col min="8201" max="8201" width="36.7109375" style="6" customWidth="1"/>
    <col min="8202" max="8202" width="14.5703125" style="6" customWidth="1"/>
    <col min="8203" max="8203" width="13" style="6" customWidth="1"/>
    <col min="8204" max="8439" width="9.140625" style="6"/>
    <col min="8440" max="8440" width="5.140625" style="6" customWidth="1"/>
    <col min="8441" max="8441" width="35.85546875" style="6" customWidth="1"/>
    <col min="8442" max="8442" width="11.7109375" style="6" customWidth="1"/>
    <col min="8443" max="8443" width="12" style="6" customWidth="1"/>
    <col min="8444" max="8444" width="6.5703125" style="6" customWidth="1"/>
    <col min="8445" max="8448" width="11.7109375" style="6" customWidth="1"/>
    <col min="8449" max="8449" width="10.140625" style="6" bestFit="1" customWidth="1"/>
    <col min="8450" max="8455" width="9.140625" style="6"/>
    <col min="8456" max="8456" width="8" style="6" customWidth="1"/>
    <col min="8457" max="8457" width="36.7109375" style="6" customWidth="1"/>
    <col min="8458" max="8458" width="14.5703125" style="6" customWidth="1"/>
    <col min="8459" max="8459" width="13" style="6" customWidth="1"/>
    <col min="8460" max="8695" width="9.140625" style="6"/>
    <col min="8696" max="8696" width="5.140625" style="6" customWidth="1"/>
    <col min="8697" max="8697" width="35.85546875" style="6" customWidth="1"/>
    <col min="8698" max="8698" width="11.7109375" style="6" customWidth="1"/>
    <col min="8699" max="8699" width="12" style="6" customWidth="1"/>
    <col min="8700" max="8700" width="6.5703125" style="6" customWidth="1"/>
    <col min="8701" max="8704" width="11.7109375" style="6" customWidth="1"/>
    <col min="8705" max="8705" width="10.140625" style="6" bestFit="1" customWidth="1"/>
    <col min="8706" max="8711" width="9.140625" style="6"/>
    <col min="8712" max="8712" width="8" style="6" customWidth="1"/>
    <col min="8713" max="8713" width="36.7109375" style="6" customWidth="1"/>
    <col min="8714" max="8714" width="14.5703125" style="6" customWidth="1"/>
    <col min="8715" max="8715" width="13" style="6" customWidth="1"/>
    <col min="8716" max="8951" width="9.140625" style="6"/>
    <col min="8952" max="8952" width="5.140625" style="6" customWidth="1"/>
    <col min="8953" max="8953" width="35.85546875" style="6" customWidth="1"/>
    <col min="8954" max="8954" width="11.7109375" style="6" customWidth="1"/>
    <col min="8955" max="8955" width="12" style="6" customWidth="1"/>
    <col min="8956" max="8956" width="6.5703125" style="6" customWidth="1"/>
    <col min="8957" max="8960" width="11.7109375" style="6" customWidth="1"/>
    <col min="8961" max="8961" width="10.140625" style="6" bestFit="1" customWidth="1"/>
    <col min="8962" max="8967" width="9.140625" style="6"/>
    <col min="8968" max="8968" width="8" style="6" customWidth="1"/>
    <col min="8969" max="8969" width="36.7109375" style="6" customWidth="1"/>
    <col min="8970" max="8970" width="14.5703125" style="6" customWidth="1"/>
    <col min="8971" max="8971" width="13" style="6" customWidth="1"/>
    <col min="8972" max="9207" width="9.140625" style="6"/>
    <col min="9208" max="9208" width="5.140625" style="6" customWidth="1"/>
    <col min="9209" max="9209" width="35.85546875" style="6" customWidth="1"/>
    <col min="9210" max="9210" width="11.7109375" style="6" customWidth="1"/>
    <col min="9211" max="9211" width="12" style="6" customWidth="1"/>
    <col min="9212" max="9212" width="6.5703125" style="6" customWidth="1"/>
    <col min="9213" max="9216" width="11.7109375" style="6" customWidth="1"/>
    <col min="9217" max="9217" width="10.140625" style="6" bestFit="1" customWidth="1"/>
    <col min="9218" max="9223" width="9.140625" style="6"/>
    <col min="9224" max="9224" width="8" style="6" customWidth="1"/>
    <col min="9225" max="9225" width="36.7109375" style="6" customWidth="1"/>
    <col min="9226" max="9226" width="14.5703125" style="6" customWidth="1"/>
    <col min="9227" max="9227" width="13" style="6" customWidth="1"/>
    <col min="9228" max="9463" width="9.140625" style="6"/>
    <col min="9464" max="9464" width="5.140625" style="6" customWidth="1"/>
    <col min="9465" max="9465" width="35.85546875" style="6" customWidth="1"/>
    <col min="9466" max="9466" width="11.7109375" style="6" customWidth="1"/>
    <col min="9467" max="9467" width="12" style="6" customWidth="1"/>
    <col min="9468" max="9468" width="6.5703125" style="6" customWidth="1"/>
    <col min="9469" max="9472" width="11.7109375" style="6" customWidth="1"/>
    <col min="9473" max="9473" width="10.140625" style="6" bestFit="1" customWidth="1"/>
    <col min="9474" max="9479" width="9.140625" style="6"/>
    <col min="9480" max="9480" width="8" style="6" customWidth="1"/>
    <col min="9481" max="9481" width="36.7109375" style="6" customWidth="1"/>
    <col min="9482" max="9482" width="14.5703125" style="6" customWidth="1"/>
    <col min="9483" max="9483" width="13" style="6" customWidth="1"/>
    <col min="9484" max="9719" width="9.140625" style="6"/>
    <col min="9720" max="9720" width="5.140625" style="6" customWidth="1"/>
    <col min="9721" max="9721" width="35.85546875" style="6" customWidth="1"/>
    <col min="9722" max="9722" width="11.7109375" style="6" customWidth="1"/>
    <col min="9723" max="9723" width="12" style="6" customWidth="1"/>
    <col min="9724" max="9724" width="6.5703125" style="6" customWidth="1"/>
    <col min="9725" max="9728" width="11.7109375" style="6" customWidth="1"/>
    <col min="9729" max="9729" width="10.140625" style="6" bestFit="1" customWidth="1"/>
    <col min="9730" max="9735" width="9.140625" style="6"/>
    <col min="9736" max="9736" width="8" style="6" customWidth="1"/>
    <col min="9737" max="9737" width="36.7109375" style="6" customWidth="1"/>
    <col min="9738" max="9738" width="14.5703125" style="6" customWidth="1"/>
    <col min="9739" max="9739" width="13" style="6" customWidth="1"/>
    <col min="9740" max="9975" width="9.140625" style="6"/>
    <col min="9976" max="9976" width="5.140625" style="6" customWidth="1"/>
    <col min="9977" max="9977" width="35.85546875" style="6" customWidth="1"/>
    <col min="9978" max="9978" width="11.7109375" style="6" customWidth="1"/>
    <col min="9979" max="9979" width="12" style="6" customWidth="1"/>
    <col min="9980" max="9980" width="6.5703125" style="6" customWidth="1"/>
    <col min="9981" max="9984" width="11.7109375" style="6" customWidth="1"/>
    <col min="9985" max="9985" width="10.140625" style="6" bestFit="1" customWidth="1"/>
    <col min="9986" max="9991" width="9.140625" style="6"/>
    <col min="9992" max="9992" width="8" style="6" customWidth="1"/>
    <col min="9993" max="9993" width="36.7109375" style="6" customWidth="1"/>
    <col min="9994" max="9994" width="14.5703125" style="6" customWidth="1"/>
    <col min="9995" max="9995" width="13" style="6" customWidth="1"/>
    <col min="9996" max="10231" width="9.140625" style="6"/>
    <col min="10232" max="10232" width="5.140625" style="6" customWidth="1"/>
    <col min="10233" max="10233" width="35.85546875" style="6" customWidth="1"/>
    <col min="10234" max="10234" width="11.7109375" style="6" customWidth="1"/>
    <col min="10235" max="10235" width="12" style="6" customWidth="1"/>
    <col min="10236" max="10236" width="6.5703125" style="6" customWidth="1"/>
    <col min="10237" max="10240" width="11.7109375" style="6" customWidth="1"/>
    <col min="10241" max="10241" width="10.140625" style="6" bestFit="1" customWidth="1"/>
    <col min="10242" max="10247" width="9.140625" style="6"/>
    <col min="10248" max="10248" width="8" style="6" customWidth="1"/>
    <col min="10249" max="10249" width="36.7109375" style="6" customWidth="1"/>
    <col min="10250" max="10250" width="14.5703125" style="6" customWidth="1"/>
    <col min="10251" max="10251" width="13" style="6" customWidth="1"/>
    <col min="10252" max="10487" width="9.140625" style="6"/>
    <col min="10488" max="10488" width="5.140625" style="6" customWidth="1"/>
    <col min="10489" max="10489" width="35.85546875" style="6" customWidth="1"/>
    <col min="10490" max="10490" width="11.7109375" style="6" customWidth="1"/>
    <col min="10491" max="10491" width="12" style="6" customWidth="1"/>
    <col min="10492" max="10492" width="6.5703125" style="6" customWidth="1"/>
    <col min="10493" max="10496" width="11.7109375" style="6" customWidth="1"/>
    <col min="10497" max="10497" width="10.140625" style="6" bestFit="1" customWidth="1"/>
    <col min="10498" max="10503" width="9.140625" style="6"/>
    <col min="10504" max="10504" width="8" style="6" customWidth="1"/>
    <col min="10505" max="10505" width="36.7109375" style="6" customWidth="1"/>
    <col min="10506" max="10506" width="14.5703125" style="6" customWidth="1"/>
    <col min="10507" max="10507" width="13" style="6" customWidth="1"/>
    <col min="10508" max="10743" width="9.140625" style="6"/>
    <col min="10744" max="10744" width="5.140625" style="6" customWidth="1"/>
    <col min="10745" max="10745" width="35.85546875" style="6" customWidth="1"/>
    <col min="10746" max="10746" width="11.7109375" style="6" customWidth="1"/>
    <col min="10747" max="10747" width="12" style="6" customWidth="1"/>
    <col min="10748" max="10748" width="6.5703125" style="6" customWidth="1"/>
    <col min="10749" max="10752" width="11.7109375" style="6" customWidth="1"/>
    <col min="10753" max="10753" width="10.140625" style="6" bestFit="1" customWidth="1"/>
    <col min="10754" max="10759" width="9.140625" style="6"/>
    <col min="10760" max="10760" width="8" style="6" customWidth="1"/>
    <col min="10761" max="10761" width="36.7109375" style="6" customWidth="1"/>
    <col min="10762" max="10762" width="14.5703125" style="6" customWidth="1"/>
    <col min="10763" max="10763" width="13" style="6" customWidth="1"/>
    <col min="10764" max="10999" width="9.140625" style="6"/>
    <col min="11000" max="11000" width="5.140625" style="6" customWidth="1"/>
    <col min="11001" max="11001" width="35.85546875" style="6" customWidth="1"/>
    <col min="11002" max="11002" width="11.7109375" style="6" customWidth="1"/>
    <col min="11003" max="11003" width="12" style="6" customWidth="1"/>
    <col min="11004" max="11004" width="6.5703125" style="6" customWidth="1"/>
    <col min="11005" max="11008" width="11.7109375" style="6" customWidth="1"/>
    <col min="11009" max="11009" width="10.140625" style="6" bestFit="1" customWidth="1"/>
    <col min="11010" max="11015" width="9.140625" style="6"/>
    <col min="11016" max="11016" width="8" style="6" customWidth="1"/>
    <col min="11017" max="11017" width="36.7109375" style="6" customWidth="1"/>
    <col min="11018" max="11018" width="14.5703125" style="6" customWidth="1"/>
    <col min="11019" max="11019" width="13" style="6" customWidth="1"/>
    <col min="11020" max="11255" width="9.140625" style="6"/>
    <col min="11256" max="11256" width="5.140625" style="6" customWidth="1"/>
    <col min="11257" max="11257" width="35.85546875" style="6" customWidth="1"/>
    <col min="11258" max="11258" width="11.7109375" style="6" customWidth="1"/>
    <col min="11259" max="11259" width="12" style="6" customWidth="1"/>
    <col min="11260" max="11260" width="6.5703125" style="6" customWidth="1"/>
    <col min="11261" max="11264" width="11.7109375" style="6" customWidth="1"/>
    <col min="11265" max="11265" width="10.140625" style="6" bestFit="1" customWidth="1"/>
    <col min="11266" max="11271" width="9.140625" style="6"/>
    <col min="11272" max="11272" width="8" style="6" customWidth="1"/>
    <col min="11273" max="11273" width="36.7109375" style="6" customWidth="1"/>
    <col min="11274" max="11274" width="14.5703125" style="6" customWidth="1"/>
    <col min="11275" max="11275" width="13" style="6" customWidth="1"/>
    <col min="11276" max="11511" width="9.140625" style="6"/>
    <col min="11512" max="11512" width="5.140625" style="6" customWidth="1"/>
    <col min="11513" max="11513" width="35.85546875" style="6" customWidth="1"/>
    <col min="11514" max="11514" width="11.7109375" style="6" customWidth="1"/>
    <col min="11515" max="11515" width="12" style="6" customWidth="1"/>
    <col min="11516" max="11516" width="6.5703125" style="6" customWidth="1"/>
    <col min="11517" max="11520" width="11.7109375" style="6" customWidth="1"/>
    <col min="11521" max="11521" width="10.140625" style="6" bestFit="1" customWidth="1"/>
    <col min="11522" max="11527" width="9.140625" style="6"/>
    <col min="11528" max="11528" width="8" style="6" customWidth="1"/>
    <col min="11529" max="11529" width="36.7109375" style="6" customWidth="1"/>
    <col min="11530" max="11530" width="14.5703125" style="6" customWidth="1"/>
    <col min="11531" max="11531" width="13" style="6" customWidth="1"/>
    <col min="11532" max="11767" width="9.140625" style="6"/>
    <col min="11768" max="11768" width="5.140625" style="6" customWidth="1"/>
    <col min="11769" max="11769" width="35.85546875" style="6" customWidth="1"/>
    <col min="11770" max="11770" width="11.7109375" style="6" customWidth="1"/>
    <col min="11771" max="11771" width="12" style="6" customWidth="1"/>
    <col min="11772" max="11772" width="6.5703125" style="6" customWidth="1"/>
    <col min="11773" max="11776" width="11.7109375" style="6" customWidth="1"/>
    <col min="11777" max="11777" width="10.140625" style="6" bestFit="1" customWidth="1"/>
    <col min="11778" max="11783" width="9.140625" style="6"/>
    <col min="11784" max="11784" width="8" style="6" customWidth="1"/>
    <col min="11785" max="11785" width="36.7109375" style="6" customWidth="1"/>
    <col min="11786" max="11786" width="14.5703125" style="6" customWidth="1"/>
    <col min="11787" max="11787" width="13" style="6" customWidth="1"/>
    <col min="11788" max="12023" width="9.140625" style="6"/>
    <col min="12024" max="12024" width="5.140625" style="6" customWidth="1"/>
    <col min="12025" max="12025" width="35.85546875" style="6" customWidth="1"/>
    <col min="12026" max="12026" width="11.7109375" style="6" customWidth="1"/>
    <col min="12027" max="12027" width="12" style="6" customWidth="1"/>
    <col min="12028" max="12028" width="6.5703125" style="6" customWidth="1"/>
    <col min="12029" max="12032" width="11.7109375" style="6" customWidth="1"/>
    <col min="12033" max="12033" width="10.140625" style="6" bestFit="1" customWidth="1"/>
    <col min="12034" max="12039" width="9.140625" style="6"/>
    <col min="12040" max="12040" width="8" style="6" customWidth="1"/>
    <col min="12041" max="12041" width="36.7109375" style="6" customWidth="1"/>
    <col min="12042" max="12042" width="14.5703125" style="6" customWidth="1"/>
    <col min="12043" max="12043" width="13" style="6" customWidth="1"/>
    <col min="12044" max="12279" width="9.140625" style="6"/>
    <col min="12280" max="12280" width="5.140625" style="6" customWidth="1"/>
    <col min="12281" max="12281" width="35.85546875" style="6" customWidth="1"/>
    <col min="12282" max="12282" width="11.7109375" style="6" customWidth="1"/>
    <col min="12283" max="12283" width="12" style="6" customWidth="1"/>
    <col min="12284" max="12284" width="6.5703125" style="6" customWidth="1"/>
    <col min="12285" max="12288" width="11.7109375" style="6" customWidth="1"/>
    <col min="12289" max="12289" width="10.140625" style="6" bestFit="1" customWidth="1"/>
    <col min="12290" max="12295" width="9.140625" style="6"/>
    <col min="12296" max="12296" width="8" style="6" customWidth="1"/>
    <col min="12297" max="12297" width="36.7109375" style="6" customWidth="1"/>
    <col min="12298" max="12298" width="14.5703125" style="6" customWidth="1"/>
    <col min="12299" max="12299" width="13" style="6" customWidth="1"/>
    <col min="12300" max="12535" width="9.140625" style="6"/>
    <col min="12536" max="12536" width="5.140625" style="6" customWidth="1"/>
    <col min="12537" max="12537" width="35.85546875" style="6" customWidth="1"/>
    <col min="12538" max="12538" width="11.7109375" style="6" customWidth="1"/>
    <col min="12539" max="12539" width="12" style="6" customWidth="1"/>
    <col min="12540" max="12540" width="6.5703125" style="6" customWidth="1"/>
    <col min="12541" max="12544" width="11.7109375" style="6" customWidth="1"/>
    <col min="12545" max="12545" width="10.140625" style="6" bestFit="1" customWidth="1"/>
    <col min="12546" max="12551" width="9.140625" style="6"/>
    <col min="12552" max="12552" width="8" style="6" customWidth="1"/>
    <col min="12553" max="12553" width="36.7109375" style="6" customWidth="1"/>
    <col min="12554" max="12554" width="14.5703125" style="6" customWidth="1"/>
    <col min="12555" max="12555" width="13" style="6" customWidth="1"/>
    <col min="12556" max="12791" width="9.140625" style="6"/>
    <col min="12792" max="12792" width="5.140625" style="6" customWidth="1"/>
    <col min="12793" max="12793" width="35.85546875" style="6" customWidth="1"/>
    <col min="12794" max="12794" width="11.7109375" style="6" customWidth="1"/>
    <col min="12795" max="12795" width="12" style="6" customWidth="1"/>
    <col min="12796" max="12796" width="6.5703125" style="6" customWidth="1"/>
    <col min="12797" max="12800" width="11.7109375" style="6" customWidth="1"/>
    <col min="12801" max="12801" width="10.140625" style="6" bestFit="1" customWidth="1"/>
    <col min="12802" max="12807" width="9.140625" style="6"/>
    <col min="12808" max="12808" width="8" style="6" customWidth="1"/>
    <col min="12809" max="12809" width="36.7109375" style="6" customWidth="1"/>
    <col min="12810" max="12810" width="14.5703125" style="6" customWidth="1"/>
    <col min="12811" max="12811" width="13" style="6" customWidth="1"/>
    <col min="12812" max="13047" width="9.140625" style="6"/>
    <col min="13048" max="13048" width="5.140625" style="6" customWidth="1"/>
    <col min="13049" max="13049" width="35.85546875" style="6" customWidth="1"/>
    <col min="13050" max="13050" width="11.7109375" style="6" customWidth="1"/>
    <col min="13051" max="13051" width="12" style="6" customWidth="1"/>
    <col min="13052" max="13052" width="6.5703125" style="6" customWidth="1"/>
    <col min="13053" max="13056" width="11.7109375" style="6" customWidth="1"/>
    <col min="13057" max="13057" width="10.140625" style="6" bestFit="1" customWidth="1"/>
    <col min="13058" max="13063" width="9.140625" style="6"/>
    <col min="13064" max="13064" width="8" style="6" customWidth="1"/>
    <col min="13065" max="13065" width="36.7109375" style="6" customWidth="1"/>
    <col min="13066" max="13066" width="14.5703125" style="6" customWidth="1"/>
    <col min="13067" max="13067" width="13" style="6" customWidth="1"/>
    <col min="13068" max="13303" width="9.140625" style="6"/>
    <col min="13304" max="13304" width="5.140625" style="6" customWidth="1"/>
    <col min="13305" max="13305" width="35.85546875" style="6" customWidth="1"/>
    <col min="13306" max="13306" width="11.7109375" style="6" customWidth="1"/>
    <col min="13307" max="13307" width="12" style="6" customWidth="1"/>
    <col min="13308" max="13308" width="6.5703125" style="6" customWidth="1"/>
    <col min="13309" max="13312" width="11.7109375" style="6" customWidth="1"/>
    <col min="13313" max="13313" width="10.140625" style="6" bestFit="1" customWidth="1"/>
    <col min="13314" max="13319" width="9.140625" style="6"/>
    <col min="13320" max="13320" width="8" style="6" customWidth="1"/>
    <col min="13321" max="13321" width="36.7109375" style="6" customWidth="1"/>
    <col min="13322" max="13322" width="14.5703125" style="6" customWidth="1"/>
    <col min="13323" max="13323" width="13" style="6" customWidth="1"/>
    <col min="13324" max="13559" width="9.140625" style="6"/>
    <col min="13560" max="13560" width="5.140625" style="6" customWidth="1"/>
    <col min="13561" max="13561" width="35.85546875" style="6" customWidth="1"/>
    <col min="13562" max="13562" width="11.7109375" style="6" customWidth="1"/>
    <col min="13563" max="13563" width="12" style="6" customWidth="1"/>
    <col min="13564" max="13564" width="6.5703125" style="6" customWidth="1"/>
    <col min="13565" max="13568" width="11.7109375" style="6" customWidth="1"/>
    <col min="13569" max="13569" width="10.140625" style="6" bestFit="1" customWidth="1"/>
    <col min="13570" max="13575" width="9.140625" style="6"/>
    <col min="13576" max="13576" width="8" style="6" customWidth="1"/>
    <col min="13577" max="13577" width="36.7109375" style="6" customWidth="1"/>
    <col min="13578" max="13578" width="14.5703125" style="6" customWidth="1"/>
    <col min="13579" max="13579" width="13" style="6" customWidth="1"/>
    <col min="13580" max="13815" width="9.140625" style="6"/>
    <col min="13816" max="13816" width="5.140625" style="6" customWidth="1"/>
    <col min="13817" max="13817" width="35.85546875" style="6" customWidth="1"/>
    <col min="13818" max="13818" width="11.7109375" style="6" customWidth="1"/>
    <col min="13819" max="13819" width="12" style="6" customWidth="1"/>
    <col min="13820" max="13820" width="6.5703125" style="6" customWidth="1"/>
    <col min="13821" max="13824" width="11.7109375" style="6" customWidth="1"/>
    <col min="13825" max="13825" width="10.140625" style="6" bestFit="1" customWidth="1"/>
    <col min="13826" max="13831" width="9.140625" style="6"/>
    <col min="13832" max="13832" width="8" style="6" customWidth="1"/>
    <col min="13833" max="13833" width="36.7109375" style="6" customWidth="1"/>
    <col min="13834" max="13834" width="14.5703125" style="6" customWidth="1"/>
    <col min="13835" max="13835" width="13" style="6" customWidth="1"/>
    <col min="13836" max="14071" width="9.140625" style="6"/>
    <col min="14072" max="14072" width="5.140625" style="6" customWidth="1"/>
    <col min="14073" max="14073" width="35.85546875" style="6" customWidth="1"/>
    <col min="14074" max="14074" width="11.7109375" style="6" customWidth="1"/>
    <col min="14075" max="14075" width="12" style="6" customWidth="1"/>
    <col min="14076" max="14076" width="6.5703125" style="6" customWidth="1"/>
    <col min="14077" max="14080" width="11.7109375" style="6" customWidth="1"/>
    <col min="14081" max="14081" width="10.140625" style="6" bestFit="1" customWidth="1"/>
    <col min="14082" max="14087" width="9.140625" style="6"/>
    <col min="14088" max="14088" width="8" style="6" customWidth="1"/>
    <col min="14089" max="14089" width="36.7109375" style="6" customWidth="1"/>
    <col min="14090" max="14090" width="14.5703125" style="6" customWidth="1"/>
    <col min="14091" max="14091" width="13" style="6" customWidth="1"/>
    <col min="14092" max="14327" width="9.140625" style="6"/>
    <col min="14328" max="14328" width="5.140625" style="6" customWidth="1"/>
    <col min="14329" max="14329" width="35.85546875" style="6" customWidth="1"/>
    <col min="14330" max="14330" width="11.7109375" style="6" customWidth="1"/>
    <col min="14331" max="14331" width="12" style="6" customWidth="1"/>
    <col min="14332" max="14332" width="6.5703125" style="6" customWidth="1"/>
    <col min="14333" max="14336" width="11.7109375" style="6" customWidth="1"/>
    <col min="14337" max="14337" width="10.140625" style="6" bestFit="1" customWidth="1"/>
    <col min="14338" max="14343" width="9.140625" style="6"/>
    <col min="14344" max="14344" width="8" style="6" customWidth="1"/>
    <col min="14345" max="14345" width="36.7109375" style="6" customWidth="1"/>
    <col min="14346" max="14346" width="14.5703125" style="6" customWidth="1"/>
    <col min="14347" max="14347" width="13" style="6" customWidth="1"/>
    <col min="14348" max="14583" width="9.140625" style="6"/>
    <col min="14584" max="14584" width="5.140625" style="6" customWidth="1"/>
    <col min="14585" max="14585" width="35.85546875" style="6" customWidth="1"/>
    <col min="14586" max="14586" width="11.7109375" style="6" customWidth="1"/>
    <col min="14587" max="14587" width="12" style="6" customWidth="1"/>
    <col min="14588" max="14588" width="6.5703125" style="6" customWidth="1"/>
    <col min="14589" max="14592" width="11.7109375" style="6" customWidth="1"/>
    <col min="14593" max="14593" width="10.140625" style="6" bestFit="1" customWidth="1"/>
    <col min="14594" max="14599" width="9.140625" style="6"/>
    <col min="14600" max="14600" width="8" style="6" customWidth="1"/>
    <col min="14601" max="14601" width="36.7109375" style="6" customWidth="1"/>
    <col min="14602" max="14602" width="14.5703125" style="6" customWidth="1"/>
    <col min="14603" max="14603" width="13" style="6" customWidth="1"/>
    <col min="14604" max="14839" width="9.140625" style="6"/>
    <col min="14840" max="14840" width="5.140625" style="6" customWidth="1"/>
    <col min="14841" max="14841" width="35.85546875" style="6" customWidth="1"/>
    <col min="14842" max="14842" width="11.7109375" style="6" customWidth="1"/>
    <col min="14843" max="14843" width="12" style="6" customWidth="1"/>
    <col min="14844" max="14844" width="6.5703125" style="6" customWidth="1"/>
    <col min="14845" max="14848" width="11.7109375" style="6" customWidth="1"/>
    <col min="14849" max="14849" width="10.140625" style="6" bestFit="1" customWidth="1"/>
    <col min="14850" max="14855" width="9.140625" style="6"/>
    <col min="14856" max="14856" width="8" style="6" customWidth="1"/>
    <col min="14857" max="14857" width="36.7109375" style="6" customWidth="1"/>
    <col min="14858" max="14858" width="14.5703125" style="6" customWidth="1"/>
    <col min="14859" max="14859" width="13" style="6" customWidth="1"/>
    <col min="14860" max="15095" width="9.140625" style="6"/>
    <col min="15096" max="15096" width="5.140625" style="6" customWidth="1"/>
    <col min="15097" max="15097" width="35.85546875" style="6" customWidth="1"/>
    <col min="15098" max="15098" width="11.7109375" style="6" customWidth="1"/>
    <col min="15099" max="15099" width="12" style="6" customWidth="1"/>
    <col min="15100" max="15100" width="6.5703125" style="6" customWidth="1"/>
    <col min="15101" max="15104" width="11.7109375" style="6" customWidth="1"/>
    <col min="15105" max="15105" width="10.140625" style="6" bestFit="1" customWidth="1"/>
    <col min="15106" max="15111" width="9.140625" style="6"/>
    <col min="15112" max="15112" width="8" style="6" customWidth="1"/>
    <col min="15113" max="15113" width="36.7109375" style="6" customWidth="1"/>
    <col min="15114" max="15114" width="14.5703125" style="6" customWidth="1"/>
    <col min="15115" max="15115" width="13" style="6" customWidth="1"/>
    <col min="15116" max="15351" width="9.140625" style="6"/>
    <col min="15352" max="15352" width="5.140625" style="6" customWidth="1"/>
    <col min="15353" max="15353" width="35.85546875" style="6" customWidth="1"/>
    <col min="15354" max="15354" width="11.7109375" style="6" customWidth="1"/>
    <col min="15355" max="15355" width="12" style="6" customWidth="1"/>
    <col min="15356" max="15356" width="6.5703125" style="6" customWidth="1"/>
    <col min="15357" max="15360" width="11.7109375" style="6" customWidth="1"/>
    <col min="15361" max="15361" width="10.140625" style="6" bestFit="1" customWidth="1"/>
    <col min="15362" max="15367" width="9.140625" style="6"/>
    <col min="15368" max="15368" width="8" style="6" customWidth="1"/>
    <col min="15369" max="15369" width="36.7109375" style="6" customWidth="1"/>
    <col min="15370" max="15370" width="14.5703125" style="6" customWidth="1"/>
    <col min="15371" max="15371" width="13" style="6" customWidth="1"/>
    <col min="15372" max="15607" width="9.140625" style="6"/>
    <col min="15608" max="15608" width="5.140625" style="6" customWidth="1"/>
    <col min="15609" max="15609" width="35.85546875" style="6" customWidth="1"/>
    <col min="15610" max="15610" width="11.7109375" style="6" customWidth="1"/>
    <col min="15611" max="15611" width="12" style="6" customWidth="1"/>
    <col min="15612" max="15612" width="6.5703125" style="6" customWidth="1"/>
    <col min="15613" max="15616" width="11.7109375" style="6" customWidth="1"/>
    <col min="15617" max="15617" width="10.140625" style="6" bestFit="1" customWidth="1"/>
    <col min="15618" max="15623" width="9.140625" style="6"/>
    <col min="15624" max="15624" width="8" style="6" customWidth="1"/>
    <col min="15625" max="15625" width="36.7109375" style="6" customWidth="1"/>
    <col min="15626" max="15626" width="14.5703125" style="6" customWidth="1"/>
    <col min="15627" max="15627" width="13" style="6" customWidth="1"/>
    <col min="15628" max="15863" width="9.140625" style="6"/>
    <col min="15864" max="15864" width="5.140625" style="6" customWidth="1"/>
    <col min="15865" max="15865" width="35.85546875" style="6" customWidth="1"/>
    <col min="15866" max="15866" width="11.7109375" style="6" customWidth="1"/>
    <col min="15867" max="15867" width="12" style="6" customWidth="1"/>
    <col min="15868" max="15868" width="6.5703125" style="6" customWidth="1"/>
    <col min="15869" max="15872" width="11.7109375" style="6" customWidth="1"/>
    <col min="15873" max="15873" width="10.140625" style="6" bestFit="1" customWidth="1"/>
    <col min="15874" max="15879" width="9.140625" style="6"/>
    <col min="15880" max="15880" width="8" style="6" customWidth="1"/>
    <col min="15881" max="15881" width="36.7109375" style="6" customWidth="1"/>
    <col min="15882" max="15882" width="14.5703125" style="6" customWidth="1"/>
    <col min="15883" max="15883" width="13" style="6" customWidth="1"/>
    <col min="15884" max="16119" width="9.140625" style="6"/>
    <col min="16120" max="16120" width="5.140625" style="6" customWidth="1"/>
    <col min="16121" max="16121" width="35.85546875" style="6" customWidth="1"/>
    <col min="16122" max="16122" width="11.7109375" style="6" customWidth="1"/>
    <col min="16123" max="16123" width="12" style="6" customWidth="1"/>
    <col min="16124" max="16124" width="6.5703125" style="6" customWidth="1"/>
    <col min="16125" max="16128" width="11.7109375" style="6" customWidth="1"/>
    <col min="16129" max="16129" width="10.140625" style="6" bestFit="1" customWidth="1"/>
    <col min="16130" max="16135" width="9.140625" style="6"/>
    <col min="16136" max="16136" width="8" style="6" customWidth="1"/>
    <col min="16137" max="16137" width="36.7109375" style="6" customWidth="1"/>
    <col min="16138" max="16138" width="14.5703125" style="6" customWidth="1"/>
    <col min="16139" max="16139" width="13" style="6" customWidth="1"/>
    <col min="16140" max="16384" width="9.140625" style="6"/>
  </cols>
  <sheetData>
    <row r="1" spans="1:18" x14ac:dyDescent="0.25">
      <c r="A1" s="87" t="s">
        <v>62</v>
      </c>
    </row>
    <row r="2" spans="1:18" s="5" customFormat="1" ht="30" customHeight="1" x14ac:dyDescent="0.25">
      <c r="A2" s="135" t="s">
        <v>50</v>
      </c>
      <c r="B2" s="136"/>
      <c r="C2" s="128" t="s">
        <v>63</v>
      </c>
      <c r="D2" s="97" t="s">
        <v>54</v>
      </c>
      <c r="E2" s="132" t="s">
        <v>0</v>
      </c>
      <c r="F2" s="130" t="s">
        <v>1</v>
      </c>
      <c r="G2" s="9"/>
      <c r="H2" s="28"/>
      <c r="I2" s="41"/>
      <c r="J2" s="56"/>
      <c r="K2" s="42"/>
      <c r="L2" s="140"/>
      <c r="M2" s="67"/>
      <c r="N2" s="123"/>
    </row>
    <row r="3" spans="1:18" s="5" customFormat="1" ht="21" customHeight="1" x14ac:dyDescent="0.25">
      <c r="A3" s="137"/>
      <c r="B3" s="138"/>
      <c r="C3" s="129"/>
      <c r="D3" s="125" t="s">
        <v>64</v>
      </c>
      <c r="E3" s="133"/>
      <c r="F3" s="131"/>
      <c r="G3" s="9"/>
      <c r="H3" s="29"/>
      <c r="I3" s="43"/>
      <c r="J3" s="50"/>
      <c r="K3" s="69"/>
      <c r="L3" s="141"/>
      <c r="M3" s="68"/>
    </row>
    <row r="4" spans="1:18" ht="15" customHeight="1" x14ac:dyDescent="0.25">
      <c r="A4" s="1">
        <v>3020</v>
      </c>
      <c r="B4" s="10" t="s">
        <v>2</v>
      </c>
      <c r="C4" s="103">
        <v>1912</v>
      </c>
      <c r="D4" s="55">
        <v>1910.87</v>
      </c>
      <c r="E4" s="11">
        <f t="shared" ref="E4:E10" si="0">D4/C4*100</f>
        <v>99.940899581589946</v>
      </c>
      <c r="F4" s="88"/>
      <c r="G4" s="24"/>
      <c r="H4" s="30"/>
      <c r="I4" s="44"/>
      <c r="J4" s="51"/>
      <c r="K4" s="44"/>
      <c r="L4" s="74"/>
      <c r="M4" s="51"/>
      <c r="N4" s="37"/>
      <c r="O4" s="31"/>
      <c r="R4" s="31"/>
    </row>
    <row r="5" spans="1:18" ht="15" customHeight="1" x14ac:dyDescent="0.25">
      <c r="A5" s="2">
        <v>4010</v>
      </c>
      <c r="B5" s="7" t="s">
        <v>3</v>
      </c>
      <c r="C5" s="103">
        <v>300041</v>
      </c>
      <c r="D5" s="55">
        <v>299964.62</v>
      </c>
      <c r="E5" s="11">
        <f t="shared" si="0"/>
        <v>99.974543479057871</v>
      </c>
      <c r="F5" s="88"/>
      <c r="G5" s="24"/>
      <c r="H5" s="30"/>
      <c r="I5" s="45"/>
      <c r="J5" s="51"/>
      <c r="K5" s="44"/>
      <c r="L5" s="74"/>
      <c r="M5" s="51"/>
      <c r="N5" s="37"/>
      <c r="O5" s="31"/>
      <c r="R5" s="31"/>
    </row>
    <row r="6" spans="1:18" ht="15" customHeight="1" x14ac:dyDescent="0.25">
      <c r="A6" s="2">
        <v>4110</v>
      </c>
      <c r="B6" s="7" t="s">
        <v>4</v>
      </c>
      <c r="C6" s="103">
        <v>49689</v>
      </c>
      <c r="D6" s="119">
        <v>49679.34</v>
      </c>
      <c r="E6" s="11">
        <f t="shared" si="0"/>
        <v>99.980559077461805</v>
      </c>
      <c r="F6" s="88"/>
      <c r="G6" s="24"/>
      <c r="H6" s="30"/>
      <c r="I6" s="45"/>
      <c r="J6" s="51"/>
      <c r="K6" s="44"/>
      <c r="L6" s="74"/>
      <c r="M6" s="51"/>
      <c r="N6" s="37"/>
      <c r="O6" s="31"/>
      <c r="R6" s="31"/>
    </row>
    <row r="7" spans="1:18" ht="21" customHeight="1" x14ac:dyDescent="0.25">
      <c r="A7" s="2">
        <v>4120</v>
      </c>
      <c r="B7" s="102" t="s">
        <v>59</v>
      </c>
      <c r="C7" s="103">
        <v>6434</v>
      </c>
      <c r="D7" s="119">
        <v>6428.66</v>
      </c>
      <c r="E7" s="11">
        <f t="shared" si="0"/>
        <v>99.917003419334776</v>
      </c>
      <c r="F7" s="88"/>
      <c r="G7" s="24"/>
      <c r="H7" s="30"/>
      <c r="I7" s="44"/>
      <c r="J7" s="51"/>
      <c r="K7" s="44"/>
      <c r="L7" s="74"/>
      <c r="M7" s="51"/>
      <c r="N7" s="37"/>
      <c r="O7" s="31"/>
      <c r="R7" s="31"/>
    </row>
    <row r="8" spans="1:18" ht="15" customHeight="1" x14ac:dyDescent="0.25">
      <c r="A8" s="2">
        <v>4170</v>
      </c>
      <c r="B8" s="7" t="s">
        <v>5</v>
      </c>
      <c r="C8" s="103">
        <v>0</v>
      </c>
      <c r="D8" s="55">
        <v>0</v>
      </c>
      <c r="E8" s="11" t="e">
        <f t="shared" si="0"/>
        <v>#DIV/0!</v>
      </c>
      <c r="F8" s="88"/>
      <c r="G8" s="24"/>
      <c r="H8" s="30"/>
      <c r="I8" s="64"/>
      <c r="J8" s="51"/>
      <c r="K8" s="65"/>
      <c r="L8" s="74"/>
      <c r="M8" s="51"/>
      <c r="N8" s="37"/>
      <c r="O8" s="31"/>
      <c r="R8" s="31"/>
    </row>
    <row r="9" spans="1:18" ht="15" customHeight="1" x14ac:dyDescent="0.25">
      <c r="A9" s="3">
        <v>4190</v>
      </c>
      <c r="B9" s="8" t="s">
        <v>6</v>
      </c>
      <c r="C9" s="104">
        <v>0</v>
      </c>
      <c r="D9" s="58">
        <v>0</v>
      </c>
      <c r="E9" s="12" t="e">
        <f t="shared" si="0"/>
        <v>#DIV/0!</v>
      </c>
      <c r="F9" s="88"/>
      <c r="G9" s="24"/>
      <c r="H9" s="30"/>
      <c r="I9" s="64"/>
      <c r="J9" s="51"/>
      <c r="K9" s="65"/>
      <c r="L9" s="75"/>
      <c r="M9" s="51"/>
      <c r="N9" s="37"/>
      <c r="O9" s="31"/>
      <c r="R9" s="31"/>
    </row>
    <row r="10" spans="1:18" ht="15" customHeight="1" x14ac:dyDescent="0.25">
      <c r="A10" s="3">
        <v>4210</v>
      </c>
      <c r="B10" s="8" t="s">
        <v>7</v>
      </c>
      <c r="C10" s="104">
        <v>2123</v>
      </c>
      <c r="D10" s="58">
        <f>SUM(D11:D23)</f>
        <v>2076.21</v>
      </c>
      <c r="E10" s="12">
        <f t="shared" si="0"/>
        <v>97.79604333490343</v>
      </c>
      <c r="F10" s="89"/>
      <c r="G10" s="24"/>
      <c r="H10" s="30"/>
      <c r="I10" s="64"/>
      <c r="J10" s="51"/>
      <c r="K10" s="65"/>
      <c r="L10" s="75"/>
      <c r="M10" s="51"/>
      <c r="N10" s="37"/>
      <c r="O10" s="127"/>
      <c r="R10" s="31"/>
    </row>
    <row r="11" spans="1:18" ht="15" customHeight="1" x14ac:dyDescent="0.25">
      <c r="A11" s="4"/>
      <c r="B11" s="13" t="s">
        <v>8</v>
      </c>
      <c r="C11" s="110"/>
      <c r="D11" s="59">
        <v>20</v>
      </c>
      <c r="E11" s="14"/>
      <c r="F11" s="90"/>
      <c r="G11" s="24"/>
      <c r="H11" s="30"/>
      <c r="I11" s="46"/>
      <c r="J11" s="52"/>
      <c r="K11" s="46"/>
      <c r="L11" s="76"/>
      <c r="M11" s="52"/>
      <c r="N11" s="37"/>
      <c r="O11" s="31"/>
    </row>
    <row r="12" spans="1:18" ht="15" customHeight="1" x14ac:dyDescent="0.25">
      <c r="A12" s="4"/>
      <c r="B12" s="15" t="s">
        <v>9</v>
      </c>
      <c r="C12" s="111"/>
      <c r="D12" s="60">
        <v>102.64</v>
      </c>
      <c r="E12" s="14"/>
      <c r="F12" s="90"/>
      <c r="G12" s="24"/>
      <c r="H12" s="30"/>
      <c r="I12" s="46"/>
      <c r="J12" s="52"/>
      <c r="K12" s="46"/>
      <c r="L12" s="76"/>
      <c r="M12" s="52"/>
      <c r="N12" s="37"/>
      <c r="O12" s="31"/>
    </row>
    <row r="13" spans="1:18" ht="15" customHeight="1" x14ac:dyDescent="0.25">
      <c r="A13" s="4"/>
      <c r="B13" s="15" t="s">
        <v>10</v>
      </c>
      <c r="C13" s="111"/>
      <c r="D13" s="60">
        <v>0</v>
      </c>
      <c r="E13" s="14"/>
      <c r="F13" s="90"/>
      <c r="G13" s="24"/>
      <c r="H13" s="30"/>
      <c r="I13" s="46"/>
      <c r="J13" s="52"/>
      <c r="K13" s="46"/>
      <c r="L13" s="76"/>
      <c r="M13" s="52"/>
      <c r="N13" s="37"/>
      <c r="O13" s="31"/>
    </row>
    <row r="14" spans="1:18" ht="15" customHeight="1" x14ac:dyDescent="0.25">
      <c r="A14" s="4"/>
      <c r="B14" s="15" t="s">
        <v>11</v>
      </c>
      <c r="C14" s="111"/>
      <c r="D14" s="60">
        <v>249.67</v>
      </c>
      <c r="E14" s="14"/>
      <c r="F14" s="90"/>
      <c r="G14" s="24"/>
      <c r="H14" s="30"/>
      <c r="I14" s="46"/>
      <c r="J14" s="52"/>
      <c r="K14" s="46"/>
      <c r="L14" s="76"/>
      <c r="M14" s="52"/>
      <c r="N14" s="37"/>
      <c r="O14" s="31"/>
    </row>
    <row r="15" spans="1:18" ht="15" customHeight="1" x14ac:dyDescent="0.25">
      <c r="A15" s="4"/>
      <c r="B15" s="15" t="s">
        <v>12</v>
      </c>
      <c r="C15" s="111"/>
      <c r="D15" s="60">
        <v>0</v>
      </c>
      <c r="E15" s="14"/>
      <c r="F15" s="90"/>
      <c r="G15" s="24"/>
      <c r="H15" s="30"/>
      <c r="I15" s="46"/>
      <c r="J15" s="52"/>
      <c r="K15" s="46"/>
      <c r="L15" s="76"/>
      <c r="M15" s="52"/>
      <c r="N15" s="37"/>
      <c r="O15" s="31"/>
    </row>
    <row r="16" spans="1:18" ht="15" customHeight="1" x14ac:dyDescent="0.25">
      <c r="A16" s="4"/>
      <c r="B16" s="15" t="s">
        <v>13</v>
      </c>
      <c r="C16" s="111"/>
      <c r="D16" s="60">
        <v>641.66999999999996</v>
      </c>
      <c r="E16" s="14"/>
      <c r="F16" s="90"/>
      <c r="G16" s="24"/>
      <c r="H16" s="30"/>
      <c r="I16" s="46"/>
      <c r="J16" s="52"/>
      <c r="K16" s="46"/>
      <c r="L16" s="76"/>
      <c r="M16" s="52"/>
      <c r="N16" s="37"/>
      <c r="O16" s="31"/>
    </row>
    <row r="17" spans="1:18" ht="15" customHeight="1" x14ac:dyDescent="0.25">
      <c r="A17" s="4"/>
      <c r="B17" s="15" t="s">
        <v>14</v>
      </c>
      <c r="C17" s="111"/>
      <c r="D17" s="60">
        <v>0.96</v>
      </c>
      <c r="E17" s="14"/>
      <c r="F17" s="90"/>
      <c r="G17" s="24"/>
      <c r="H17" s="30"/>
      <c r="I17" s="46"/>
      <c r="J17" s="52"/>
      <c r="K17" s="46"/>
      <c r="L17" s="76"/>
      <c r="M17" s="52"/>
      <c r="N17" s="37"/>
      <c r="O17" s="31"/>
    </row>
    <row r="18" spans="1:18" ht="15" customHeight="1" x14ac:dyDescent="0.25">
      <c r="A18" s="4"/>
      <c r="B18" s="15" t="s">
        <v>15</v>
      </c>
      <c r="C18" s="111"/>
      <c r="D18" s="60">
        <v>332.65</v>
      </c>
      <c r="E18" s="14"/>
      <c r="F18" s="90"/>
      <c r="G18" s="24"/>
      <c r="H18" s="30"/>
      <c r="I18" s="46"/>
      <c r="J18" s="52"/>
      <c r="K18" s="46"/>
      <c r="L18" s="76"/>
      <c r="M18" s="52"/>
      <c r="N18" s="37"/>
      <c r="O18" s="31"/>
    </row>
    <row r="19" spans="1:18" ht="15" customHeight="1" x14ac:dyDescent="0.25">
      <c r="A19" s="4"/>
      <c r="B19" s="15" t="s">
        <v>16</v>
      </c>
      <c r="C19" s="111"/>
      <c r="D19" s="60">
        <v>510.62</v>
      </c>
      <c r="E19" s="14"/>
      <c r="F19" s="90"/>
      <c r="G19" s="24"/>
      <c r="H19" s="30"/>
      <c r="I19" s="46"/>
      <c r="J19" s="52"/>
      <c r="K19" s="46"/>
      <c r="L19" s="76"/>
      <c r="M19" s="52"/>
      <c r="N19" s="37"/>
      <c r="O19" s="31"/>
    </row>
    <row r="20" spans="1:18" ht="15" customHeight="1" x14ac:dyDescent="0.25">
      <c r="A20" s="4"/>
      <c r="B20" s="15" t="s">
        <v>17</v>
      </c>
      <c r="C20" s="111"/>
      <c r="D20" s="60">
        <v>0</v>
      </c>
      <c r="E20" s="14"/>
      <c r="F20" s="90"/>
      <c r="G20" s="24"/>
      <c r="H20" s="30"/>
      <c r="I20" s="46"/>
      <c r="J20" s="52"/>
      <c r="K20" s="46"/>
      <c r="L20" s="76"/>
      <c r="M20" s="52"/>
      <c r="N20" s="37"/>
      <c r="O20" s="31"/>
    </row>
    <row r="21" spans="1:18" ht="15" customHeight="1" x14ac:dyDescent="0.25">
      <c r="A21" s="4"/>
      <c r="B21" s="85" t="s">
        <v>18</v>
      </c>
      <c r="C21" s="112"/>
      <c r="D21" s="60">
        <v>218</v>
      </c>
      <c r="E21" s="14"/>
      <c r="F21" s="90"/>
      <c r="G21" s="24"/>
      <c r="H21" s="30"/>
      <c r="I21" s="46"/>
      <c r="J21" s="52"/>
      <c r="K21" s="46"/>
      <c r="L21" s="76"/>
      <c r="M21" s="52"/>
      <c r="N21" s="37"/>
      <c r="O21" s="31"/>
    </row>
    <row r="22" spans="1:18" ht="15" hidden="1" customHeight="1" x14ac:dyDescent="0.25">
      <c r="A22" s="4"/>
      <c r="B22" s="93" t="s">
        <v>52</v>
      </c>
      <c r="C22" s="112"/>
      <c r="D22" s="86">
        <v>0</v>
      </c>
      <c r="E22" s="14"/>
      <c r="F22" s="90"/>
      <c r="G22" s="24"/>
      <c r="H22" s="30"/>
      <c r="I22" s="46"/>
      <c r="J22" s="52"/>
      <c r="K22" s="46"/>
      <c r="L22" s="76"/>
      <c r="M22" s="52"/>
      <c r="N22" s="37"/>
      <c r="O22" s="31"/>
    </row>
    <row r="23" spans="1:18" ht="15" hidden="1" customHeight="1" x14ac:dyDescent="0.25">
      <c r="A23" s="4"/>
      <c r="B23" s="99" t="s">
        <v>53</v>
      </c>
      <c r="C23" s="112"/>
      <c r="D23" s="86">
        <v>0</v>
      </c>
      <c r="E23" s="14"/>
      <c r="F23" s="90"/>
      <c r="G23" s="24"/>
      <c r="H23" s="30"/>
      <c r="I23" s="46"/>
      <c r="J23" s="52"/>
      <c r="K23" s="46"/>
      <c r="L23" s="76"/>
      <c r="M23" s="52"/>
      <c r="N23" s="37"/>
      <c r="O23" s="31"/>
    </row>
    <row r="24" spans="1:18" ht="15" customHeight="1" x14ac:dyDescent="0.25">
      <c r="A24" s="2">
        <v>4220</v>
      </c>
      <c r="B24" s="100" t="s">
        <v>55</v>
      </c>
      <c r="C24" s="103">
        <v>379</v>
      </c>
      <c r="D24" s="55">
        <v>376.31</v>
      </c>
      <c r="E24" s="11">
        <f>D24/C24*100</f>
        <v>99.290237467018471</v>
      </c>
      <c r="F24" s="88"/>
      <c r="G24" s="24"/>
      <c r="H24" s="30"/>
      <c r="I24" s="46"/>
      <c r="J24" s="52"/>
      <c r="K24" s="46"/>
      <c r="L24" s="76"/>
      <c r="M24" s="52"/>
      <c r="N24" s="37"/>
      <c r="O24" s="31"/>
      <c r="R24" s="31"/>
    </row>
    <row r="25" spans="1:18" ht="15" customHeight="1" x14ac:dyDescent="0.25">
      <c r="A25" s="2">
        <v>4240</v>
      </c>
      <c r="B25" s="17" t="s">
        <v>60</v>
      </c>
      <c r="C25" s="103">
        <v>30510</v>
      </c>
      <c r="D25" s="55">
        <v>30509.27</v>
      </c>
      <c r="E25" s="11">
        <f>D25/C25*100</f>
        <v>99.997607341855129</v>
      </c>
      <c r="F25" s="88"/>
      <c r="G25" s="24"/>
      <c r="H25" s="30"/>
      <c r="I25" s="44"/>
      <c r="J25" s="51"/>
      <c r="K25" s="44"/>
      <c r="L25" s="74"/>
      <c r="M25" s="51"/>
      <c r="N25" s="37"/>
      <c r="O25" s="31"/>
      <c r="R25" s="31"/>
    </row>
    <row r="26" spans="1:18" ht="15" customHeight="1" x14ac:dyDescent="0.25">
      <c r="A26" s="3">
        <v>4260</v>
      </c>
      <c r="B26" s="18" t="s">
        <v>19</v>
      </c>
      <c r="C26" s="104">
        <v>32766</v>
      </c>
      <c r="D26" s="58">
        <f>SUM(D27:D29)</f>
        <v>29317.96</v>
      </c>
      <c r="E26" s="12">
        <f>D26/C26*100</f>
        <v>89.476774705487401</v>
      </c>
      <c r="F26" s="89">
        <v>2598.38</v>
      </c>
      <c r="G26" s="24"/>
      <c r="H26" s="30"/>
      <c r="I26" s="44"/>
      <c r="J26" s="51"/>
      <c r="K26" s="44"/>
      <c r="L26" s="74"/>
      <c r="M26" s="51"/>
      <c r="N26" s="37"/>
      <c r="O26" s="127"/>
      <c r="R26" s="31"/>
    </row>
    <row r="27" spans="1:18" ht="15" customHeight="1" x14ac:dyDescent="0.25">
      <c r="A27" s="4"/>
      <c r="B27" s="13" t="s">
        <v>20</v>
      </c>
      <c r="C27" s="110"/>
      <c r="D27" s="59">
        <v>6418.62</v>
      </c>
      <c r="E27" s="14"/>
      <c r="F27" s="90"/>
      <c r="G27" s="24"/>
      <c r="H27" s="30"/>
      <c r="I27" s="46"/>
      <c r="J27" s="52"/>
      <c r="K27" s="46"/>
      <c r="L27" s="76"/>
      <c r="M27" s="52"/>
      <c r="N27" s="37"/>
      <c r="O27" s="120"/>
    </row>
    <row r="28" spans="1:18" ht="15" customHeight="1" x14ac:dyDescent="0.25">
      <c r="A28" s="4"/>
      <c r="B28" s="15" t="s">
        <v>21</v>
      </c>
      <c r="C28" s="111"/>
      <c r="D28" s="60">
        <v>22684.58</v>
      </c>
      <c r="E28" s="14"/>
      <c r="F28" s="90"/>
      <c r="G28" s="24"/>
      <c r="H28" s="30"/>
      <c r="I28" s="46"/>
      <c r="J28" s="52"/>
      <c r="K28" s="46"/>
      <c r="L28" s="76"/>
      <c r="M28" s="52"/>
      <c r="N28" s="37"/>
      <c r="O28" s="120"/>
    </row>
    <row r="29" spans="1:18" ht="15" customHeight="1" x14ac:dyDescent="0.25">
      <c r="A29" s="4"/>
      <c r="B29" s="15" t="s">
        <v>22</v>
      </c>
      <c r="C29" s="111"/>
      <c r="D29" s="60">
        <v>214.76</v>
      </c>
      <c r="E29" s="14"/>
      <c r="F29" s="90"/>
      <c r="G29" s="24"/>
      <c r="H29" s="30"/>
      <c r="I29" s="46"/>
      <c r="J29" s="52"/>
      <c r="K29" s="46"/>
      <c r="L29" s="76"/>
      <c r="M29" s="52"/>
      <c r="N29" s="37"/>
      <c r="O29" s="120"/>
    </row>
    <row r="30" spans="1:18" ht="15" customHeight="1" x14ac:dyDescent="0.25">
      <c r="A30" s="2">
        <v>4270</v>
      </c>
      <c r="B30" s="7" t="s">
        <v>23</v>
      </c>
      <c r="C30" s="103">
        <v>0</v>
      </c>
      <c r="D30" s="44">
        <v>0</v>
      </c>
      <c r="E30" s="11" t="e">
        <f>D30/C30*100</f>
        <v>#DIV/0!</v>
      </c>
      <c r="F30" s="88"/>
      <c r="G30" s="24"/>
      <c r="H30" s="30"/>
      <c r="I30" s="44"/>
      <c r="J30" s="51"/>
      <c r="K30" s="44"/>
      <c r="L30" s="74"/>
      <c r="M30" s="51"/>
      <c r="N30" s="37"/>
      <c r="O30" s="120"/>
      <c r="R30" s="31"/>
    </row>
    <row r="31" spans="1:18" ht="15" customHeight="1" x14ac:dyDescent="0.25">
      <c r="A31" s="2">
        <v>4280</v>
      </c>
      <c r="B31" s="7" t="s">
        <v>24</v>
      </c>
      <c r="C31" s="103">
        <v>64</v>
      </c>
      <c r="D31" s="55">
        <v>63.2</v>
      </c>
      <c r="E31" s="11">
        <f>D31/C31*100</f>
        <v>98.75</v>
      </c>
      <c r="F31" s="89"/>
      <c r="G31" s="24"/>
      <c r="H31" s="30"/>
      <c r="I31" s="46"/>
      <c r="J31" s="52"/>
      <c r="K31" s="46"/>
      <c r="L31" s="74"/>
      <c r="M31" s="51"/>
      <c r="N31" s="37"/>
      <c r="O31" s="31"/>
      <c r="R31" s="31"/>
    </row>
    <row r="32" spans="1:18" ht="15" customHeight="1" x14ac:dyDescent="0.25">
      <c r="A32" s="3">
        <v>4300</v>
      </c>
      <c r="B32" s="19" t="s">
        <v>25</v>
      </c>
      <c r="C32" s="104">
        <v>52949</v>
      </c>
      <c r="D32" s="58">
        <f>SUM(D33:D46)</f>
        <v>52947.119999999995</v>
      </c>
      <c r="E32" s="12">
        <f>D32/C32*100</f>
        <v>99.996449413586646</v>
      </c>
      <c r="F32" s="89"/>
      <c r="G32" s="24"/>
      <c r="H32" s="30"/>
      <c r="I32" s="44"/>
      <c r="J32" s="51"/>
      <c r="K32" s="44"/>
      <c r="L32" s="74"/>
      <c r="M32" s="51"/>
      <c r="N32" s="37"/>
      <c r="O32" s="127"/>
      <c r="R32" s="31"/>
    </row>
    <row r="33" spans="1:18" ht="15" customHeight="1" x14ac:dyDescent="0.25">
      <c r="A33" s="4"/>
      <c r="B33" s="20" t="s">
        <v>26</v>
      </c>
      <c r="C33" s="110"/>
      <c r="D33" s="59">
        <v>3.89</v>
      </c>
      <c r="E33" s="14"/>
      <c r="F33" s="90"/>
      <c r="G33" s="24"/>
      <c r="H33" s="30"/>
      <c r="I33" s="46"/>
      <c r="J33" s="52"/>
      <c r="K33" s="46"/>
      <c r="L33" s="76"/>
      <c r="M33" s="52"/>
      <c r="N33" s="37"/>
      <c r="O33" s="31"/>
    </row>
    <row r="34" spans="1:18" ht="15" customHeight="1" x14ac:dyDescent="0.25">
      <c r="A34" s="4"/>
      <c r="B34" s="21" t="s">
        <v>27</v>
      </c>
      <c r="C34" s="111"/>
      <c r="D34" s="60">
        <v>0</v>
      </c>
      <c r="E34" s="14"/>
      <c r="F34" s="90"/>
      <c r="G34" s="24"/>
      <c r="H34" s="30"/>
      <c r="I34" s="46"/>
      <c r="J34" s="52"/>
      <c r="K34" s="46"/>
      <c r="L34" s="76"/>
      <c r="M34" s="52"/>
      <c r="N34" s="37"/>
      <c r="O34" s="31"/>
    </row>
    <row r="35" spans="1:18" ht="15" customHeight="1" x14ac:dyDescent="0.25">
      <c r="A35" s="4"/>
      <c r="B35" s="21" t="s">
        <v>28</v>
      </c>
      <c r="C35" s="111"/>
      <c r="D35" s="60">
        <v>0</v>
      </c>
      <c r="E35" s="14"/>
      <c r="F35" s="90"/>
      <c r="G35" s="24"/>
      <c r="H35" s="30"/>
      <c r="I35" s="46"/>
      <c r="J35" s="52"/>
      <c r="K35" s="46"/>
      <c r="L35" s="76"/>
      <c r="M35" s="52"/>
      <c r="N35" s="37"/>
      <c r="O35" s="31"/>
    </row>
    <row r="36" spans="1:18" ht="15" customHeight="1" x14ac:dyDescent="0.25">
      <c r="A36" s="4"/>
      <c r="B36" s="21" t="s">
        <v>29</v>
      </c>
      <c r="C36" s="111"/>
      <c r="D36" s="60">
        <v>634.29999999999995</v>
      </c>
      <c r="E36" s="14"/>
      <c r="F36" s="90"/>
      <c r="G36" s="24"/>
      <c r="H36" s="30"/>
      <c r="I36" s="46"/>
      <c r="J36" s="52"/>
      <c r="K36" s="46"/>
      <c r="L36" s="76"/>
      <c r="M36" s="52"/>
      <c r="N36" s="37"/>
      <c r="O36" s="120"/>
    </row>
    <row r="37" spans="1:18" ht="15" customHeight="1" x14ac:dyDescent="0.25">
      <c r="A37" s="4"/>
      <c r="B37" s="21" t="s">
        <v>30</v>
      </c>
      <c r="C37" s="111"/>
      <c r="D37" s="60">
        <v>167.77</v>
      </c>
      <c r="E37" s="14"/>
      <c r="F37" s="90"/>
      <c r="G37" s="24"/>
      <c r="H37" s="30"/>
      <c r="I37" s="46"/>
      <c r="J37" s="52"/>
      <c r="K37" s="46"/>
      <c r="L37" s="76"/>
      <c r="M37" s="52"/>
      <c r="N37" s="37"/>
      <c r="O37" s="31"/>
    </row>
    <row r="38" spans="1:18" ht="15" customHeight="1" x14ac:dyDescent="0.25">
      <c r="A38" s="4"/>
      <c r="B38" s="21" t="s">
        <v>31</v>
      </c>
      <c r="C38" s="111"/>
      <c r="D38" s="60">
        <v>39554.78</v>
      </c>
      <c r="E38" s="14"/>
      <c r="F38" s="90"/>
      <c r="G38" s="24"/>
      <c r="H38" s="30"/>
      <c r="I38" s="46"/>
      <c r="J38" s="52"/>
      <c r="K38" s="46"/>
      <c r="L38" s="76"/>
      <c r="M38" s="52"/>
      <c r="N38" s="37"/>
      <c r="O38" s="31"/>
    </row>
    <row r="39" spans="1:18" ht="15" customHeight="1" x14ac:dyDescent="0.25">
      <c r="A39" s="34"/>
      <c r="B39" s="21" t="s">
        <v>49</v>
      </c>
      <c r="C39" s="111"/>
      <c r="D39" s="60">
        <v>0</v>
      </c>
      <c r="E39" s="14"/>
      <c r="F39" s="90"/>
      <c r="G39" s="24"/>
      <c r="H39" s="30"/>
      <c r="I39" s="46"/>
      <c r="J39" s="52"/>
      <c r="K39" s="46"/>
      <c r="L39" s="76"/>
      <c r="M39" s="52"/>
      <c r="N39" s="37"/>
      <c r="O39" s="31"/>
    </row>
    <row r="40" spans="1:18" ht="15" customHeight="1" x14ac:dyDescent="0.25">
      <c r="A40" s="4"/>
      <c r="B40" s="21" t="s">
        <v>13</v>
      </c>
      <c r="C40" s="111"/>
      <c r="D40" s="60">
        <v>12520.05</v>
      </c>
      <c r="E40" s="14"/>
      <c r="F40" s="90"/>
      <c r="G40" s="24"/>
      <c r="H40" s="30"/>
      <c r="I40" s="46"/>
      <c r="J40" s="52"/>
      <c r="K40" s="46"/>
      <c r="L40" s="76"/>
      <c r="M40" s="52"/>
      <c r="N40" s="37"/>
      <c r="O40" s="31"/>
    </row>
    <row r="41" spans="1:18" ht="15" customHeight="1" x14ac:dyDescent="0.25">
      <c r="A41" s="4"/>
      <c r="B41" s="21" t="s">
        <v>32</v>
      </c>
      <c r="C41" s="111"/>
      <c r="D41" s="60">
        <v>0</v>
      </c>
      <c r="E41" s="14"/>
      <c r="F41" s="90"/>
      <c r="G41" s="24"/>
      <c r="H41" s="30"/>
      <c r="I41" s="46"/>
      <c r="J41" s="52"/>
      <c r="K41" s="46"/>
      <c r="L41" s="76"/>
      <c r="M41" s="52"/>
      <c r="N41" s="37"/>
      <c r="O41" s="31"/>
    </row>
    <row r="42" spans="1:18" ht="15" customHeight="1" x14ac:dyDescent="0.25">
      <c r="A42" s="4"/>
      <c r="B42" s="21" t="s">
        <v>33</v>
      </c>
      <c r="C42" s="111"/>
      <c r="D42" s="60">
        <v>37.92</v>
      </c>
      <c r="E42" s="14"/>
      <c r="F42" s="90"/>
      <c r="G42" s="24"/>
      <c r="H42" s="30"/>
      <c r="I42" s="46"/>
      <c r="J42" s="52"/>
      <c r="K42" s="46"/>
      <c r="L42" s="76"/>
      <c r="M42" s="52"/>
      <c r="N42" s="37"/>
      <c r="O42" s="31"/>
    </row>
    <row r="43" spans="1:18" ht="15" customHeight="1" x14ac:dyDescent="0.25">
      <c r="A43" s="4"/>
      <c r="B43" s="21" t="s">
        <v>34</v>
      </c>
      <c r="C43" s="111"/>
      <c r="D43" s="60">
        <v>0</v>
      </c>
      <c r="E43" s="14"/>
      <c r="F43" s="90"/>
      <c r="G43" s="24"/>
      <c r="H43" s="30"/>
      <c r="I43" s="46"/>
      <c r="J43" s="52"/>
      <c r="K43" s="46"/>
      <c r="L43" s="76"/>
      <c r="M43" s="52"/>
      <c r="N43" s="37"/>
      <c r="O43" s="31"/>
    </row>
    <row r="44" spans="1:18" ht="15" customHeight="1" x14ac:dyDescent="0.25">
      <c r="A44" s="4"/>
      <c r="B44" s="98" t="s">
        <v>35</v>
      </c>
      <c r="C44" s="113"/>
      <c r="D44" s="86">
        <v>28.41</v>
      </c>
      <c r="E44" s="14"/>
      <c r="F44" s="90"/>
      <c r="G44" s="24"/>
      <c r="H44" s="30"/>
      <c r="I44" s="46"/>
      <c r="J44" s="52"/>
      <c r="K44" s="46"/>
      <c r="L44" s="76"/>
      <c r="M44" s="52"/>
      <c r="N44" s="37"/>
      <c r="O44"/>
    </row>
    <row r="45" spans="1:18" ht="15" customHeight="1" x14ac:dyDescent="0.25">
      <c r="A45" s="4"/>
      <c r="B45" s="98" t="s">
        <v>56</v>
      </c>
      <c r="C45" s="113"/>
      <c r="D45" s="86">
        <v>0</v>
      </c>
      <c r="E45" s="14"/>
      <c r="F45" s="90"/>
      <c r="G45" s="24"/>
      <c r="H45" s="30"/>
      <c r="I45" s="46"/>
      <c r="J45" s="52"/>
      <c r="K45" s="46"/>
      <c r="L45" s="76"/>
      <c r="M45" s="52"/>
      <c r="N45" s="37"/>
      <c r="O45" s="31"/>
    </row>
    <row r="46" spans="1:18" ht="15" customHeight="1" x14ac:dyDescent="0.25">
      <c r="A46" s="4"/>
      <c r="B46" s="22" t="s">
        <v>57</v>
      </c>
      <c r="C46" s="114"/>
      <c r="D46" s="61">
        <v>0</v>
      </c>
      <c r="E46" s="16"/>
      <c r="F46" s="91"/>
      <c r="G46" s="24"/>
      <c r="I46" s="47"/>
      <c r="J46" s="53"/>
      <c r="K46" s="46"/>
      <c r="L46" s="76"/>
      <c r="M46" s="52"/>
      <c r="N46" s="37"/>
      <c r="O46" s="31"/>
    </row>
    <row r="47" spans="1:18" ht="15" customHeight="1" x14ac:dyDescent="0.25">
      <c r="A47" s="2">
        <v>4360</v>
      </c>
      <c r="B47" s="7" t="s">
        <v>36</v>
      </c>
      <c r="C47" s="124">
        <v>4168</v>
      </c>
      <c r="D47" s="101">
        <f>SUM(D48:D50)</f>
        <v>4167.1900000000005</v>
      </c>
      <c r="E47" s="11">
        <f>D47/C47*100</f>
        <v>99.980566218809997</v>
      </c>
      <c r="F47" s="90"/>
      <c r="G47" s="24"/>
      <c r="H47" s="30"/>
      <c r="I47" s="48"/>
      <c r="J47" s="54"/>
      <c r="K47" s="44"/>
      <c r="L47" s="74"/>
      <c r="M47" s="51"/>
      <c r="N47" s="37"/>
      <c r="O47" s="108"/>
      <c r="R47" s="31"/>
    </row>
    <row r="48" spans="1:18" ht="15" customHeight="1" x14ac:dyDescent="0.25">
      <c r="A48" s="4"/>
      <c r="B48" s="13" t="s">
        <v>37</v>
      </c>
      <c r="C48" s="115"/>
      <c r="D48" s="59">
        <v>1466.1</v>
      </c>
      <c r="E48" s="14"/>
      <c r="F48" s="90"/>
      <c r="G48" s="24"/>
      <c r="H48" s="30"/>
      <c r="I48" s="47"/>
      <c r="J48" s="53"/>
      <c r="K48" s="46"/>
      <c r="L48" s="76"/>
      <c r="M48" s="52"/>
      <c r="N48" s="37"/>
      <c r="O48" s="31"/>
    </row>
    <row r="49" spans="1:18" ht="15" customHeight="1" x14ac:dyDescent="0.25">
      <c r="A49" s="4"/>
      <c r="B49" s="15" t="s">
        <v>38</v>
      </c>
      <c r="C49" s="116"/>
      <c r="D49" s="60">
        <v>0</v>
      </c>
      <c r="E49" s="14"/>
      <c r="F49" s="90"/>
      <c r="G49" s="24"/>
      <c r="H49" s="30"/>
      <c r="I49" s="47"/>
      <c r="J49" s="53"/>
      <c r="K49" s="46"/>
      <c r="L49" s="76"/>
      <c r="M49" s="52"/>
      <c r="N49" s="37"/>
      <c r="O49" s="31"/>
    </row>
    <row r="50" spans="1:18" ht="15" customHeight="1" x14ac:dyDescent="0.25">
      <c r="A50" s="1"/>
      <c r="B50" s="22" t="s">
        <v>39</v>
      </c>
      <c r="C50" s="117"/>
      <c r="D50" s="62">
        <v>2701.09</v>
      </c>
      <c r="E50" s="16"/>
      <c r="F50" s="91"/>
      <c r="G50" s="24"/>
      <c r="H50" s="30"/>
      <c r="I50" s="46"/>
      <c r="J50" s="52"/>
      <c r="K50" s="46"/>
      <c r="L50" s="76"/>
      <c r="M50" s="52"/>
      <c r="N50" s="37"/>
      <c r="O50" s="31"/>
    </row>
    <row r="51" spans="1:18" ht="15" customHeight="1" x14ac:dyDescent="0.25">
      <c r="A51" s="2">
        <v>4390</v>
      </c>
      <c r="B51" s="7" t="s">
        <v>40</v>
      </c>
      <c r="C51" s="103">
        <v>711</v>
      </c>
      <c r="D51" s="55">
        <v>696.78</v>
      </c>
      <c r="E51" s="11">
        <f t="shared" ref="E51:E60" si="1">D51/C51*100</f>
        <v>98</v>
      </c>
      <c r="F51" s="88"/>
      <c r="G51" s="24"/>
      <c r="H51" s="30"/>
      <c r="I51" s="44"/>
      <c r="J51" s="51"/>
      <c r="K51" s="44"/>
      <c r="L51" s="74"/>
      <c r="M51" s="51"/>
      <c r="N51" s="37"/>
      <c r="O51" s="31"/>
      <c r="R51" s="31"/>
    </row>
    <row r="52" spans="1:18" ht="15" customHeight="1" x14ac:dyDescent="0.25">
      <c r="A52" s="2">
        <v>4410</v>
      </c>
      <c r="B52" s="7" t="s">
        <v>41</v>
      </c>
      <c r="C52" s="103">
        <v>602</v>
      </c>
      <c r="D52" s="55">
        <v>601.04</v>
      </c>
      <c r="E52" s="11">
        <f t="shared" si="1"/>
        <v>99.840531561461788</v>
      </c>
      <c r="F52" s="88"/>
      <c r="G52" s="24"/>
      <c r="H52" s="30"/>
      <c r="I52" s="49"/>
      <c r="J52" s="51"/>
      <c r="K52" s="44"/>
      <c r="L52" s="74"/>
      <c r="M52" s="51"/>
      <c r="N52" s="37"/>
      <c r="O52" s="31"/>
      <c r="R52" s="31"/>
    </row>
    <row r="53" spans="1:18" ht="15" customHeight="1" x14ac:dyDescent="0.25">
      <c r="A53" s="2">
        <v>4430</v>
      </c>
      <c r="B53" s="7" t="s">
        <v>42</v>
      </c>
      <c r="C53" s="103">
        <v>692</v>
      </c>
      <c r="D53" s="55">
        <v>647.11</v>
      </c>
      <c r="E53" s="11">
        <f t="shared" si="1"/>
        <v>93.51300578034683</v>
      </c>
      <c r="F53" s="88"/>
      <c r="G53" s="24"/>
      <c r="H53" s="30"/>
      <c r="I53" s="45"/>
      <c r="J53" s="51"/>
      <c r="K53" s="44"/>
      <c r="L53" s="74"/>
      <c r="M53" s="51"/>
      <c r="N53" s="37"/>
      <c r="O53" s="31"/>
      <c r="R53" s="31"/>
    </row>
    <row r="54" spans="1:18" ht="15" customHeight="1" x14ac:dyDescent="0.25">
      <c r="A54" s="2">
        <v>4440</v>
      </c>
      <c r="B54" s="7" t="s">
        <v>43</v>
      </c>
      <c r="C54" s="103">
        <v>10444</v>
      </c>
      <c r="D54" s="119">
        <v>10443.25</v>
      </c>
      <c r="E54" s="38">
        <f t="shared" si="1"/>
        <v>99.992818843355039</v>
      </c>
      <c r="F54" s="92"/>
      <c r="G54" s="39"/>
      <c r="H54" s="40"/>
      <c r="I54" s="44"/>
      <c r="J54" s="51"/>
      <c r="K54" s="44"/>
      <c r="L54" s="74"/>
      <c r="M54" s="51"/>
      <c r="N54" s="37"/>
      <c r="O54" s="120"/>
      <c r="R54" s="31"/>
    </row>
    <row r="55" spans="1:18" ht="15" customHeight="1" x14ac:dyDescent="0.25">
      <c r="A55" s="2">
        <v>4480</v>
      </c>
      <c r="B55" s="7" t="s">
        <v>44</v>
      </c>
      <c r="C55" s="103">
        <v>0</v>
      </c>
      <c r="D55" s="55">
        <v>0</v>
      </c>
      <c r="E55" s="11" t="e">
        <f t="shared" si="1"/>
        <v>#DIV/0!</v>
      </c>
      <c r="F55" s="88"/>
      <c r="G55" s="24"/>
      <c r="H55" s="30"/>
      <c r="I55" s="44"/>
      <c r="J55" s="51"/>
      <c r="K55" s="44"/>
      <c r="L55" s="74"/>
      <c r="M55" s="51"/>
      <c r="N55" s="37"/>
      <c r="O55" s="31"/>
      <c r="R55" s="31"/>
    </row>
    <row r="56" spans="1:18" ht="15" customHeight="1" x14ac:dyDescent="0.25">
      <c r="A56" s="2">
        <v>4530</v>
      </c>
      <c r="B56" s="7" t="s">
        <v>51</v>
      </c>
      <c r="C56" s="103">
        <v>0</v>
      </c>
      <c r="D56" s="55">
        <v>0</v>
      </c>
      <c r="E56" s="11" t="e">
        <f t="shared" si="1"/>
        <v>#DIV/0!</v>
      </c>
      <c r="F56" s="88"/>
      <c r="G56" s="24"/>
      <c r="H56" s="30"/>
      <c r="I56" s="44"/>
      <c r="J56" s="51"/>
      <c r="K56" s="44"/>
      <c r="L56" s="74"/>
      <c r="M56" s="51"/>
      <c r="N56" s="37"/>
      <c r="O56" s="31"/>
      <c r="R56" s="31"/>
    </row>
    <row r="57" spans="1:18" ht="15" customHeight="1" x14ac:dyDescent="0.25">
      <c r="A57" s="2">
        <v>4700</v>
      </c>
      <c r="B57" s="7" t="s">
        <v>45</v>
      </c>
      <c r="C57" s="103">
        <v>570</v>
      </c>
      <c r="D57" s="55">
        <v>569.74</v>
      </c>
      <c r="E57" s="11">
        <f t="shared" si="1"/>
        <v>99.954385964912291</v>
      </c>
      <c r="F57" s="88"/>
      <c r="G57" s="24"/>
      <c r="H57" s="30"/>
      <c r="I57" s="44"/>
      <c r="J57" s="51"/>
      <c r="K57" s="44"/>
      <c r="L57" s="74"/>
      <c r="M57" s="51"/>
      <c r="N57" s="37"/>
      <c r="O57" s="31"/>
      <c r="R57" s="31"/>
    </row>
    <row r="58" spans="1:18" ht="15" customHeight="1" x14ac:dyDescent="0.25">
      <c r="A58" s="2">
        <v>4710</v>
      </c>
      <c r="B58" s="7" t="s">
        <v>58</v>
      </c>
      <c r="C58" s="103">
        <v>0</v>
      </c>
      <c r="D58" s="55">
        <v>0</v>
      </c>
      <c r="E58" s="11" t="e">
        <f t="shared" si="1"/>
        <v>#DIV/0!</v>
      </c>
      <c r="F58" s="88"/>
      <c r="G58" s="24"/>
      <c r="H58" s="30"/>
      <c r="I58" s="44"/>
      <c r="J58" s="51"/>
      <c r="K58" s="44"/>
      <c r="L58" s="74"/>
      <c r="M58" s="51"/>
      <c r="N58" s="37"/>
      <c r="O58" s="31"/>
      <c r="R58" s="31"/>
    </row>
    <row r="59" spans="1:18" ht="15" customHeight="1" x14ac:dyDescent="0.25">
      <c r="A59" s="2">
        <v>4720</v>
      </c>
      <c r="B59" s="7" t="s">
        <v>46</v>
      </c>
      <c r="C59" s="103">
        <v>0</v>
      </c>
      <c r="D59" s="55">
        <v>0</v>
      </c>
      <c r="E59" s="11" t="e">
        <f t="shared" si="1"/>
        <v>#DIV/0!</v>
      </c>
      <c r="F59" s="94"/>
      <c r="G59" s="25"/>
      <c r="H59" s="30"/>
      <c r="I59" s="44"/>
      <c r="J59" s="51"/>
      <c r="K59" s="44"/>
      <c r="L59" s="74"/>
      <c r="M59" s="51"/>
      <c r="N59" s="37"/>
      <c r="O59" s="31"/>
      <c r="R59" s="31"/>
    </row>
    <row r="60" spans="1:18" ht="15" customHeight="1" thickBot="1" x14ac:dyDescent="0.3">
      <c r="A60" s="26">
        <v>6140</v>
      </c>
      <c r="B60" s="27" t="s">
        <v>47</v>
      </c>
      <c r="C60" s="118">
        <v>0</v>
      </c>
      <c r="D60" s="36">
        <v>0</v>
      </c>
      <c r="E60" s="11" t="e">
        <f t="shared" si="1"/>
        <v>#DIV/0!</v>
      </c>
      <c r="F60" s="95"/>
      <c r="H60" s="30"/>
      <c r="I60" s="44"/>
      <c r="J60" s="70"/>
      <c r="K60" s="57"/>
      <c r="L60" s="77"/>
      <c r="M60" s="51"/>
      <c r="N60" s="37"/>
      <c r="O60" s="31"/>
    </row>
    <row r="61" spans="1:18" ht="21" customHeight="1" thickBot="1" x14ac:dyDescent="0.3">
      <c r="A61" s="139" t="s">
        <v>48</v>
      </c>
      <c r="B61" s="134"/>
      <c r="C61" s="81">
        <f>SUM(C4:C60)</f>
        <v>494054</v>
      </c>
      <c r="D61" s="63">
        <f>D4+D5+D6+D7+D8+D9+D10+D25+D26+D30+D31+D32+D47+D51+D52+D53+D54+D57+D59+D58+D24</f>
        <v>490398.67</v>
      </c>
      <c r="E61" s="35">
        <f>SUM(D61*100/C61)</f>
        <v>99.260135531743487</v>
      </c>
      <c r="F61" s="96">
        <f>SUM(F4+F5+F6+F7+F8+F9+F10+F25+F26+F30+F31+F32+F47+F51+F52+F53+F54+F55+F57+F59+F60)</f>
        <v>2598.38</v>
      </c>
      <c r="G61" s="23"/>
      <c r="H61" s="32"/>
      <c r="I61" s="36"/>
      <c r="J61" s="71"/>
      <c r="K61" s="72"/>
      <c r="L61" s="78"/>
      <c r="M61" s="73"/>
      <c r="N61" s="37"/>
      <c r="O61" s="84"/>
      <c r="R61" s="126"/>
    </row>
    <row r="62" spans="1:18" x14ac:dyDescent="0.25">
      <c r="B62" s="82"/>
      <c r="C62" s="80"/>
      <c r="D62" s="29">
        <f>490398.67-D61</f>
        <v>0</v>
      </c>
      <c r="F62" s="23"/>
      <c r="J62" s="37"/>
      <c r="K62" s="37"/>
      <c r="M62" s="37"/>
      <c r="N62" s="37"/>
      <c r="O62" s="84"/>
      <c r="R62" s="126"/>
    </row>
    <row r="63" spans="1:18" x14ac:dyDescent="0.25">
      <c r="A63" s="6" t="s">
        <v>61</v>
      </c>
      <c r="H63" s="120"/>
      <c r="I63" s="122"/>
      <c r="J63" s="122"/>
      <c r="K63" s="122"/>
      <c r="L63" s="121"/>
      <c r="M63" s="122"/>
      <c r="N63" s="122"/>
      <c r="O63" s="120"/>
    </row>
    <row r="64" spans="1:18" x14ac:dyDescent="0.25">
      <c r="J64" s="37"/>
      <c r="K64" s="37"/>
      <c r="M64" s="37"/>
      <c r="N64" s="37"/>
      <c r="O64" s="31"/>
    </row>
    <row r="65" spans="2:19" x14ac:dyDescent="0.25">
      <c r="B65" s="82"/>
      <c r="J65" s="37"/>
      <c r="K65" s="37"/>
      <c r="M65" s="37"/>
      <c r="N65" s="37"/>
      <c r="O65" s="31"/>
    </row>
    <row r="66" spans="2:19" x14ac:dyDescent="0.25">
      <c r="B66" s="83"/>
      <c r="J66" s="37"/>
      <c r="K66" s="37"/>
      <c r="M66" s="37"/>
      <c r="N66" s="37"/>
      <c r="O66" s="31"/>
    </row>
    <row r="67" spans="2:19" x14ac:dyDescent="0.25">
      <c r="D67" s="37"/>
      <c r="J67" s="37"/>
      <c r="K67" s="37"/>
      <c r="M67" s="37"/>
      <c r="N67" s="37"/>
      <c r="O67" s="31"/>
    </row>
    <row r="68" spans="2:19" x14ac:dyDescent="0.25">
      <c r="N68" s="31"/>
      <c r="O68" s="31"/>
      <c r="P68" s="109"/>
    </row>
    <row r="69" spans="2:19" x14ac:dyDescent="0.25">
      <c r="O69" s="31"/>
      <c r="P69" s="37"/>
    </row>
    <row r="70" spans="2:19" x14ac:dyDescent="0.25">
      <c r="P70" s="33"/>
    </row>
    <row r="71" spans="2:19" x14ac:dyDescent="0.25">
      <c r="P71" s="33"/>
    </row>
    <row r="76" spans="2:19" x14ac:dyDescent="0.25">
      <c r="S76" s="105"/>
    </row>
    <row r="77" spans="2:19" x14ac:dyDescent="0.25">
      <c r="S77" s="105"/>
    </row>
    <row r="78" spans="2:19" x14ac:dyDescent="0.25">
      <c r="S78" s="105"/>
    </row>
    <row r="80" spans="2:19" x14ac:dyDescent="0.25">
      <c r="S80" s="105"/>
    </row>
    <row r="83" spans="16:19" x14ac:dyDescent="0.25">
      <c r="S83" s="107"/>
    </row>
    <row r="84" spans="16:19" x14ac:dyDescent="0.25">
      <c r="P84" s="109"/>
      <c r="S84" s="105"/>
    </row>
    <row r="85" spans="16:19" x14ac:dyDescent="0.25">
      <c r="S85" s="105"/>
    </row>
    <row r="86" spans="16:19" x14ac:dyDescent="0.25">
      <c r="S86" s="105"/>
    </row>
    <row r="87" spans="16:19" x14ac:dyDescent="0.25">
      <c r="S87" s="105"/>
    </row>
    <row r="88" spans="16:19" x14ac:dyDescent="0.25">
      <c r="S88" s="105"/>
    </row>
    <row r="89" spans="16:19" x14ac:dyDescent="0.25">
      <c r="S89" s="105"/>
    </row>
    <row r="90" spans="16:19" x14ac:dyDescent="0.25">
      <c r="S90" s="107"/>
    </row>
    <row r="91" spans="16:19" x14ac:dyDescent="0.25">
      <c r="P91" s="109"/>
    </row>
    <row r="96" spans="16:19" x14ac:dyDescent="0.25">
      <c r="R96" s="105"/>
    </row>
    <row r="97" spans="18:19" x14ac:dyDescent="0.25">
      <c r="R97" s="105"/>
    </row>
    <row r="98" spans="18:19" x14ac:dyDescent="0.25">
      <c r="R98" s="105"/>
    </row>
    <row r="99" spans="18:19" x14ac:dyDescent="0.25">
      <c r="R99" s="105"/>
    </row>
    <row r="100" spans="18:19" x14ac:dyDescent="0.25">
      <c r="R100" s="105"/>
    </row>
    <row r="101" spans="18:19" x14ac:dyDescent="0.25">
      <c r="S101" s="106"/>
    </row>
    <row r="112" spans="18:19" x14ac:dyDescent="0.25">
      <c r="S112" s="106"/>
    </row>
    <row r="122" spans="19:19" x14ac:dyDescent="0.25">
      <c r="S122" s="106"/>
    </row>
    <row r="132" spans="18:18" x14ac:dyDescent="0.25">
      <c r="R132" s="106"/>
    </row>
  </sheetData>
  <mergeCells count="6">
    <mergeCell ref="A61:B61"/>
    <mergeCell ref="L2:L3"/>
    <mergeCell ref="F2:F3"/>
    <mergeCell ref="C2:C3"/>
    <mergeCell ref="E2:E3"/>
    <mergeCell ref="A2:B3"/>
  </mergeCells>
  <pageMargins left="0.70866141732283472" right="0.78740157480314965" top="0.74803149606299213" bottom="0.78740157480314965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92116 Bib</vt:lpstr>
      <vt:lpstr>'92116 Bib'!Obszar_wydruku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wanda.bardzik</dc:creator>
  <cp:lastModifiedBy>RCK</cp:lastModifiedBy>
  <cp:lastPrinted>2025-03-11T12:13:01Z</cp:lastPrinted>
  <dcterms:created xsi:type="dcterms:W3CDTF">2018-07-17T11:27:21Z</dcterms:created>
  <dcterms:modified xsi:type="dcterms:W3CDTF">2025-03-28T08:08:31Z</dcterms:modified>
</cp:coreProperties>
</file>