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1295" activeTab="1"/>
  </bookViews>
  <sheets>
    <sheet name="Zał. nr 1" sheetId="4" r:id="rId1"/>
    <sheet name="Zał. nr 2" sheetId="5" r:id="rId2"/>
    <sheet name="Zał. nr 3 " sheetId="2" r:id="rId3"/>
    <sheet name="Zał. nr 4" sheetId="1" r:id="rId4"/>
    <sheet name="zał.nr 5" sheetId="3" r:id="rId5"/>
  </sheets>
  <definedNames>
    <definedName name="Excel_BuiltIn_Print_Titles_2" localSheetId="2">#REF!</definedName>
    <definedName name="Excel_BuiltIn_Print_Titles_2" localSheetId="3">#REF!</definedName>
    <definedName name="Excel_BuiltIn_Print_Titles_2" localSheetId="4">#REF!</definedName>
    <definedName name="Excel_BuiltIn_Print_Titles_2">#REF!</definedName>
    <definedName name="Excel_BuiltIn_Print_Titles_2_1" localSheetId="2">#REF!</definedName>
    <definedName name="Excel_BuiltIn_Print_Titles_2_1" localSheetId="3">#REF!</definedName>
    <definedName name="Excel_BuiltIn_Print_Titles_2_1" localSheetId="4">#REF!</definedName>
    <definedName name="Excel_BuiltIn_Print_Titles_2_1">#REF!</definedName>
    <definedName name="Excel_BuiltIn_Print_Titles_2_1_1" localSheetId="2">#REF!</definedName>
    <definedName name="Excel_BuiltIn_Print_Titles_2_1_1" localSheetId="3">#REF!</definedName>
    <definedName name="Excel_BuiltIn_Print_Titles_2_1_1" localSheetId="4">#REF!</definedName>
    <definedName name="Excel_BuiltIn_Print_Titles_2_1_1">#REF!</definedName>
    <definedName name="Excel_BuiltIn_Print_Titles_3_1" localSheetId="2">#REF!</definedName>
    <definedName name="Excel_BuiltIn_Print_Titles_3_1" localSheetId="3">#REF!</definedName>
    <definedName name="Excel_BuiltIn_Print_Titles_3_1" localSheetId="4">#REF!</definedName>
    <definedName name="Excel_BuiltIn_Print_Titles_3_1">#REF!</definedName>
    <definedName name="Excel_BuiltIn_Print_Titles_3_1_1" localSheetId="2">#REF!</definedName>
    <definedName name="Excel_BuiltIn_Print_Titles_3_1_1" localSheetId="3">#REF!</definedName>
    <definedName name="Excel_BuiltIn_Print_Titles_3_1_1" localSheetId="4">#REF!</definedName>
    <definedName name="Excel_BuiltIn_Print_Titles_3_1_1">#REF!</definedName>
    <definedName name="Excel_BuiltIn_Print_Titles_5" localSheetId="2">#REF!</definedName>
    <definedName name="Excel_BuiltIn_Print_Titles_5" localSheetId="3">#REF!</definedName>
    <definedName name="Excel_BuiltIn_Print_Titles_5" localSheetId="4">#REF!</definedName>
    <definedName name="Excel_BuiltIn_Print_Titles_5">#REF!</definedName>
    <definedName name="Excel_BuiltIn_Print_Titles_5_1" localSheetId="2">#REF!</definedName>
    <definedName name="Excel_BuiltIn_Print_Titles_5_1" localSheetId="3">#REF!</definedName>
    <definedName name="Excel_BuiltIn_Print_Titles_5_1" localSheetId="4">#REF!</definedName>
    <definedName name="Excel_BuiltIn_Print_Titles_5_1">#REF!</definedName>
    <definedName name="Excel_BuiltIn_Print_Titles_6" localSheetId="2">#REF!</definedName>
    <definedName name="Excel_BuiltIn_Print_Titles_6" localSheetId="3">#REF!</definedName>
    <definedName name="Excel_BuiltIn_Print_Titles_6" localSheetId="4">#REF!</definedName>
    <definedName name="Excel_BuiltIn_Print_Titles_6">#REF!</definedName>
    <definedName name="Excel_BuiltIn_Print_Titles_6_1" localSheetId="2">#REF!</definedName>
    <definedName name="Excel_BuiltIn_Print_Titles_6_1" localSheetId="3">#REF!</definedName>
    <definedName name="Excel_BuiltIn_Print_Titles_6_1" localSheetId="4">#REF!</definedName>
    <definedName name="Excel_BuiltIn_Print_Titles_6_1">#REF!</definedName>
    <definedName name="Excel_BuiltIn_Print_Titles_8" localSheetId="2">#REF!</definedName>
    <definedName name="Excel_BuiltIn_Print_Titles_8" localSheetId="3">#REF!</definedName>
    <definedName name="Excel_BuiltIn_Print_Titles_8" localSheetId="4">#REF!</definedName>
    <definedName name="Excel_BuiltIn_Print_Titles_8">#REF!</definedName>
    <definedName name="Excel_BuiltIn_Print_Titles_8_1" localSheetId="2">#REF!</definedName>
    <definedName name="Excel_BuiltIn_Print_Titles_8_1" localSheetId="3">#REF!</definedName>
    <definedName name="Excel_BuiltIn_Print_Titles_8_1" localSheetId="4">#REF!</definedName>
    <definedName name="Excel_BuiltIn_Print_Titles_8_1">#REF!</definedName>
    <definedName name="_xlnm.Print_Titles" localSheetId="0">'Zał. nr 1'!$3:$3</definedName>
    <definedName name="_xlnm.Print_Titles" localSheetId="1">'Zał. nr 2'!$3:$3</definedName>
    <definedName name="_xlnm.Print_Titles" localSheetId="2">'Zał. nr 3 '!$7:$7</definedName>
    <definedName name="_xlnm.Print_Titles" localSheetId="3">'Zał. nr 4'!$7:$7</definedName>
    <definedName name="zal.3" localSheetId="2">#REF!</definedName>
    <definedName name="zal.3" localSheetId="3">#REF!</definedName>
    <definedName name="zal.3" localSheetId="4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21" i="3" l="1"/>
  <c r="D21" i="3"/>
  <c r="C21" i="3"/>
  <c r="C19" i="3"/>
  <c r="G17" i="3"/>
  <c r="F21" i="3"/>
  <c r="E17" i="3"/>
  <c r="E21" i="3" s="1"/>
  <c r="D17" i="3"/>
  <c r="C17" i="3"/>
  <c r="G16" i="3"/>
  <c r="G22" i="3" s="1"/>
  <c r="F16" i="3"/>
  <c r="C12" i="3"/>
  <c r="G10" i="3"/>
  <c r="D10" i="3"/>
  <c r="D16" i="3" s="1"/>
  <c r="D22" i="3" s="1"/>
  <c r="C10" i="3"/>
  <c r="C16" i="3" s="1"/>
  <c r="C22" i="3" s="1"/>
  <c r="F22" i="3" l="1"/>
  <c r="E10" i="3"/>
  <c r="E16" i="3" s="1"/>
  <c r="E22" i="3" s="1"/>
  <c r="G12" i="2" l="1"/>
  <c r="G72" i="2"/>
  <c r="K71" i="2"/>
  <c r="I71" i="2"/>
  <c r="I70" i="2"/>
  <c r="K70" i="2" s="1"/>
  <c r="K69" i="2"/>
  <c r="I69" i="2"/>
  <c r="I68" i="2"/>
  <c r="K68" i="2" s="1"/>
  <c r="I67" i="2"/>
  <c r="K67" i="2" s="1"/>
  <c r="F67" i="2"/>
  <c r="K66" i="2"/>
  <c r="I66" i="2"/>
  <c r="I65" i="2"/>
  <c r="K65" i="2" s="1"/>
  <c r="K64" i="2"/>
  <c r="K63" i="2" s="1"/>
  <c r="I64" i="2"/>
  <c r="H63" i="2"/>
  <c r="I63" i="2" s="1"/>
  <c r="F63" i="2" s="1"/>
  <c r="G63" i="2"/>
  <c r="I62" i="2"/>
  <c r="K62" i="2" s="1"/>
  <c r="I61" i="2"/>
  <c r="K61" i="2" s="1"/>
  <c r="F61" i="2"/>
  <c r="I60" i="2"/>
  <c r="K60" i="2" s="1"/>
  <c r="F60" i="2"/>
  <c r="K59" i="2"/>
  <c r="I59" i="2"/>
  <c r="F59" i="2"/>
  <c r="I58" i="2"/>
  <c r="K58" i="2" s="1"/>
  <c r="H57" i="2"/>
  <c r="G57" i="2"/>
  <c r="I56" i="2"/>
  <c r="K56" i="2" s="1"/>
  <c r="I55" i="2"/>
  <c r="K55" i="2" s="1"/>
  <c r="F55" i="2"/>
  <c r="K54" i="2"/>
  <c r="I54" i="2"/>
  <c r="I53" i="2"/>
  <c r="K53" i="2" s="1"/>
  <c r="I52" i="2"/>
  <c r="K52" i="2" s="1"/>
  <c r="I51" i="2"/>
  <c r="K51" i="2" s="1"/>
  <c r="I50" i="2"/>
  <c r="K50" i="2" s="1"/>
  <c r="F50" i="2"/>
  <c r="I49" i="2"/>
  <c r="K49" i="2" s="1"/>
  <c r="I48" i="2"/>
  <c r="F48" i="2" s="1"/>
  <c r="I47" i="2"/>
  <c r="K47" i="2" s="1"/>
  <c r="I46" i="2"/>
  <c r="K46" i="2" s="1"/>
  <c r="I45" i="2"/>
  <c r="K45" i="2" s="1"/>
  <c r="K44" i="2"/>
  <c r="I44" i="2"/>
  <c r="K43" i="2"/>
  <c r="I43" i="2"/>
  <c r="I42" i="2"/>
  <c r="K42" i="2" s="1"/>
  <c r="K41" i="2"/>
  <c r="I41" i="2"/>
  <c r="I40" i="2"/>
  <c r="K40" i="2" s="1"/>
  <c r="K39" i="2"/>
  <c r="I39" i="2"/>
  <c r="F39" i="2"/>
  <c r="I38" i="2"/>
  <c r="K38" i="2" s="1"/>
  <c r="I37" i="2"/>
  <c r="K37" i="2" s="1"/>
  <c r="K36" i="2"/>
  <c r="I36" i="2"/>
  <c r="I35" i="2"/>
  <c r="K35" i="2" s="1"/>
  <c r="F35" i="2"/>
  <c r="I34" i="2"/>
  <c r="K34" i="2" s="1"/>
  <c r="F34" i="2"/>
  <c r="K33" i="2"/>
  <c r="I33" i="2"/>
  <c r="F33" i="2"/>
  <c r="I32" i="2"/>
  <c r="K32" i="2" s="1"/>
  <c r="I31" i="2"/>
  <c r="K31" i="2" s="1"/>
  <c r="K30" i="2"/>
  <c r="I30" i="2"/>
  <c r="F30" i="2"/>
  <c r="I29" i="2"/>
  <c r="K29" i="2" s="1"/>
  <c r="I28" i="2"/>
  <c r="K28" i="2" s="1"/>
  <c r="K27" i="2"/>
  <c r="I27" i="2"/>
  <c r="I26" i="2"/>
  <c r="K26" i="2" s="1"/>
  <c r="K25" i="2"/>
  <c r="I25" i="2"/>
  <c r="F25" i="2"/>
  <c r="I24" i="2"/>
  <c r="K24" i="2" s="1"/>
  <c r="I23" i="2"/>
  <c r="K23" i="2" s="1"/>
  <c r="F23" i="2"/>
  <c r="K22" i="2"/>
  <c r="I22" i="2"/>
  <c r="F22" i="2"/>
  <c r="I21" i="2"/>
  <c r="K21" i="2" s="1"/>
  <c r="I20" i="2"/>
  <c r="K20" i="2" s="1"/>
  <c r="K19" i="2"/>
  <c r="I19" i="2"/>
  <c r="F19" i="2"/>
  <c r="I18" i="2"/>
  <c r="K18" i="2" s="1"/>
  <c r="I17" i="2"/>
  <c r="K17" i="2" s="1"/>
  <c r="F17" i="2"/>
  <c r="K16" i="2"/>
  <c r="I16" i="2"/>
  <c r="I15" i="2"/>
  <c r="K15" i="2" s="1"/>
  <c r="I14" i="2"/>
  <c r="K14" i="2" s="1"/>
  <c r="I12" i="2"/>
  <c r="F12" i="2" s="1"/>
  <c r="H72" i="2"/>
  <c r="I11" i="2"/>
  <c r="F11" i="2" s="1"/>
  <c r="I10" i="2"/>
  <c r="K10" i="2" s="1"/>
  <c r="F10" i="2"/>
  <c r="I9" i="2"/>
  <c r="F9" i="2" s="1"/>
  <c r="F68" i="2" l="1"/>
  <c r="F53" i="2"/>
  <c r="F49" i="2"/>
  <c r="K48" i="2"/>
  <c r="F20" i="2"/>
  <c r="K57" i="2"/>
  <c r="F57" i="2"/>
  <c r="K12" i="2"/>
  <c r="K11" i="2"/>
  <c r="K9" i="2"/>
  <c r="F18" i="2"/>
  <c r="F29" i="2"/>
  <c r="F32" i="2"/>
  <c r="F38" i="2"/>
  <c r="F45" i="2"/>
  <c r="F51" i="2"/>
  <c r="F58" i="2"/>
  <c r="F62" i="2"/>
  <c r="I57" i="2"/>
  <c r="I72" i="2" s="1"/>
  <c r="F72" i="2" l="1"/>
  <c r="K72" i="2"/>
  <c r="G115" i="1" l="1"/>
  <c r="G114" i="1" s="1"/>
  <c r="F114" i="1"/>
  <c r="E114" i="1"/>
  <c r="G113" i="1"/>
  <c r="G112" i="1" s="1"/>
  <c r="F112" i="1"/>
  <c r="F111" i="1" s="1"/>
  <c r="E112" i="1"/>
  <c r="E111" i="1"/>
  <c r="G110" i="1"/>
  <c r="G109" i="1"/>
  <c r="G108" i="1" s="1"/>
  <c r="F109" i="1"/>
  <c r="E109" i="1"/>
  <c r="E108" i="1" s="1"/>
  <c r="E107" i="1" s="1"/>
  <c r="E106" i="1" s="1"/>
  <c r="F108" i="1"/>
  <c r="G105" i="1"/>
  <c r="G104" i="1" s="1"/>
  <c r="G103" i="1" s="1"/>
  <c r="F104" i="1"/>
  <c r="F103" i="1" s="1"/>
  <c r="E104" i="1"/>
  <c r="E103" i="1"/>
  <c r="G102" i="1"/>
  <c r="G101" i="1"/>
  <c r="G100" i="1" s="1"/>
  <c r="F101" i="1"/>
  <c r="E101" i="1"/>
  <c r="E100" i="1" s="1"/>
  <c r="F100" i="1"/>
  <c r="F93" i="1" s="1"/>
  <c r="F92" i="1" s="1"/>
  <c r="G99" i="1"/>
  <c r="G98" i="1" s="1"/>
  <c r="G97" i="1" s="1"/>
  <c r="F98" i="1"/>
  <c r="F97" i="1" s="1"/>
  <c r="E98" i="1"/>
  <c r="E97" i="1"/>
  <c r="G96" i="1"/>
  <c r="G95" i="1"/>
  <c r="G94" i="1" s="1"/>
  <c r="F95" i="1"/>
  <c r="E95" i="1"/>
  <c r="E94" i="1" s="1"/>
  <c r="F94" i="1"/>
  <c r="G88" i="1"/>
  <c r="G87" i="1"/>
  <c r="G86" i="1" s="1"/>
  <c r="F87" i="1"/>
  <c r="E87" i="1"/>
  <c r="E86" i="1" s="1"/>
  <c r="F86" i="1"/>
  <c r="G85" i="1"/>
  <c r="G84" i="1" s="1"/>
  <c r="F84" i="1"/>
  <c r="F81" i="1" s="1"/>
  <c r="E84" i="1"/>
  <c r="G83" i="1"/>
  <c r="G82" i="1" s="1"/>
  <c r="F82" i="1"/>
  <c r="E82" i="1"/>
  <c r="E81" i="1"/>
  <c r="G80" i="1"/>
  <c r="G79" i="1"/>
  <c r="G78" i="1" s="1"/>
  <c r="F79" i="1"/>
  <c r="E79" i="1"/>
  <c r="E78" i="1" s="1"/>
  <c r="F78" i="1"/>
  <c r="G77" i="1"/>
  <c r="G76" i="1" s="1"/>
  <c r="F76" i="1"/>
  <c r="E76" i="1"/>
  <c r="G75" i="1"/>
  <c r="G74" i="1" s="1"/>
  <c r="G73" i="1" s="1"/>
  <c r="F74" i="1"/>
  <c r="F73" i="1" s="1"/>
  <c r="E74" i="1"/>
  <c r="E73" i="1"/>
  <c r="G72" i="1"/>
  <c r="G71" i="1"/>
  <c r="G69" i="1" s="1"/>
  <c r="G70" i="1"/>
  <c r="F69" i="1"/>
  <c r="E69" i="1"/>
  <c r="G68" i="1"/>
  <c r="G67" i="1"/>
  <c r="G66" i="1" s="1"/>
  <c r="F67" i="1"/>
  <c r="E67" i="1"/>
  <c r="E66" i="1" s="1"/>
  <c r="F66" i="1"/>
  <c r="G65" i="1"/>
  <c r="G64" i="1" s="1"/>
  <c r="F64" i="1"/>
  <c r="E64" i="1"/>
  <c r="G63" i="1"/>
  <c r="G62" i="1" s="1"/>
  <c r="F62" i="1"/>
  <c r="F61" i="1" s="1"/>
  <c r="E62" i="1"/>
  <c r="E61" i="1"/>
  <c r="G60" i="1"/>
  <c r="G59" i="1"/>
  <c r="G58" i="1" s="1"/>
  <c r="F59" i="1"/>
  <c r="E59" i="1"/>
  <c r="E58" i="1" s="1"/>
  <c r="F58" i="1"/>
  <c r="G57" i="1"/>
  <c r="G56" i="1" s="1"/>
  <c r="G55" i="1" s="1"/>
  <c r="F56" i="1"/>
  <c r="F55" i="1" s="1"/>
  <c r="E56" i="1"/>
  <c r="E55" i="1"/>
  <c r="G53" i="1"/>
  <c r="G52" i="1" s="1"/>
  <c r="F52" i="1"/>
  <c r="E52" i="1"/>
  <c r="G51" i="1"/>
  <c r="G50" i="1" s="1"/>
  <c r="F50" i="1"/>
  <c r="E50" i="1"/>
  <c r="G49" i="1"/>
  <c r="G48" i="1" s="1"/>
  <c r="F48" i="1"/>
  <c r="F47" i="1" s="1"/>
  <c r="F46" i="1" s="1"/>
  <c r="E48" i="1"/>
  <c r="E47" i="1"/>
  <c r="E46" i="1" s="1"/>
  <c r="G44" i="1"/>
  <c r="G43" i="1"/>
  <c r="G42" i="1" s="1"/>
  <c r="F43" i="1"/>
  <c r="E43" i="1"/>
  <c r="E42" i="1" s="1"/>
  <c r="F42" i="1"/>
  <c r="G41" i="1"/>
  <c r="G40" i="1" s="1"/>
  <c r="G39" i="1" s="1"/>
  <c r="G38" i="1" s="1"/>
  <c r="F40" i="1"/>
  <c r="F39" i="1" s="1"/>
  <c r="F38" i="1" s="1"/>
  <c r="E40" i="1"/>
  <c r="E39" i="1"/>
  <c r="E38" i="1" s="1"/>
  <c r="G37" i="1"/>
  <c r="G36" i="1" s="1"/>
  <c r="F36" i="1"/>
  <c r="E36" i="1"/>
  <c r="G35" i="1"/>
  <c r="G34" i="1" s="1"/>
  <c r="G33" i="1" s="1"/>
  <c r="F34" i="1"/>
  <c r="F33" i="1" s="1"/>
  <c r="E34" i="1"/>
  <c r="E33" i="1"/>
  <c r="G32" i="1"/>
  <c r="G31" i="1"/>
  <c r="G30" i="1" s="1"/>
  <c r="F31" i="1"/>
  <c r="E31" i="1"/>
  <c r="E30" i="1" s="1"/>
  <c r="F30" i="1"/>
  <c r="G29" i="1"/>
  <c r="G28" i="1" s="1"/>
  <c r="F28" i="1"/>
  <c r="E28" i="1"/>
  <c r="G27" i="1"/>
  <c r="G26" i="1" s="1"/>
  <c r="F26" i="1"/>
  <c r="E26" i="1"/>
  <c r="G25" i="1"/>
  <c r="G24" i="1" s="1"/>
  <c r="F24" i="1"/>
  <c r="F21" i="1" s="1"/>
  <c r="E24" i="1"/>
  <c r="G23" i="1"/>
  <c r="G22" i="1" s="1"/>
  <c r="F22" i="1"/>
  <c r="E22" i="1"/>
  <c r="E21" i="1"/>
  <c r="G20" i="1"/>
  <c r="G19" i="1"/>
  <c r="G18" i="1" s="1"/>
  <c r="F19" i="1"/>
  <c r="E19" i="1"/>
  <c r="E18" i="1" s="1"/>
  <c r="F18" i="1"/>
  <c r="E16" i="1"/>
  <c r="G16" i="1" s="1"/>
  <c r="G15" i="1" s="1"/>
  <c r="F15" i="1"/>
  <c r="F10" i="1" s="1"/>
  <c r="F9" i="1" s="1"/>
  <c r="G14" i="1"/>
  <c r="G13" i="1" s="1"/>
  <c r="E14" i="1"/>
  <c r="F13" i="1"/>
  <c r="E13" i="1"/>
  <c r="G12" i="1"/>
  <c r="G11" i="1" s="1"/>
  <c r="G10" i="1" s="1"/>
  <c r="G9" i="1" s="1"/>
  <c r="F11" i="1"/>
  <c r="E11" i="1"/>
  <c r="F17" i="1" l="1"/>
  <c r="F8" i="1" s="1"/>
  <c r="E17" i="1"/>
  <c r="E54" i="1"/>
  <c r="G61" i="1"/>
  <c r="G81" i="1"/>
  <c r="G54" i="1" s="1"/>
  <c r="E93" i="1"/>
  <c r="E92" i="1" s="1"/>
  <c r="E116" i="1" s="1"/>
  <c r="F107" i="1"/>
  <c r="F106" i="1" s="1"/>
  <c r="F116" i="1" s="1"/>
  <c r="G111" i="1"/>
  <c r="G107" i="1" s="1"/>
  <c r="G106" i="1" s="1"/>
  <c r="E10" i="1"/>
  <c r="E9" i="1" s="1"/>
  <c r="E8" i="1" s="1"/>
  <c r="G47" i="1"/>
  <c r="G46" i="1" s="1"/>
  <c r="G21" i="1"/>
  <c r="G17" i="1" s="1"/>
  <c r="G8" i="1" s="1"/>
  <c r="E45" i="1"/>
  <c r="E89" i="1" s="1"/>
  <c r="F54" i="1"/>
  <c r="F45" i="1" s="1"/>
  <c r="G93" i="1"/>
  <c r="G92" i="1" s="1"/>
  <c r="E15" i="1"/>
  <c r="F89" i="1" l="1"/>
  <c r="F117" i="1" s="1"/>
  <c r="E117" i="1"/>
  <c r="G116" i="1"/>
  <c r="G45" i="1"/>
  <c r="G89" i="1" s="1"/>
  <c r="G117" i="1" l="1"/>
</calcChain>
</file>

<file path=xl/sharedStrings.xml><?xml version="1.0" encoding="utf-8"?>
<sst xmlns="http://schemas.openxmlformats.org/spreadsheetml/2006/main" count="4667" uniqueCount="1338">
  <si>
    <t xml:space="preserve">                                                            </t>
  </si>
  <si>
    <t>ZESTAWIENIE PLANOWANYCH KWOT DOTACJI W 2018 ROKU</t>
  </si>
  <si>
    <t>Dotacje udzielone z budżetu Gminy  na zadania bieżące</t>
  </si>
  <si>
    <t>Dział</t>
  </si>
  <si>
    <t>Rozdział</t>
  </si>
  <si>
    <t>§</t>
  </si>
  <si>
    <t>Treść</t>
  </si>
  <si>
    <t>Plan</t>
  </si>
  <si>
    <t>Zmiana</t>
  </si>
  <si>
    <t>Plan 
po zmianie</t>
  </si>
  <si>
    <t xml:space="preserve">I. </t>
  </si>
  <si>
    <t>Dotacje dla jednostek sektora finansów publicznych</t>
  </si>
  <si>
    <t xml:space="preserve">1. </t>
  </si>
  <si>
    <t xml:space="preserve">Dotacja podmiotowa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</si>
  <si>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</si>
  <si>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</si>
  <si>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</si>
  <si>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</si>
  <si>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</si>
  <si>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>2.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</si>
  <si>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</si>
  <si>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</si>
  <si>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</si>
  <si>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</si>
  <si>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Oświata i wychowanie</t>
  </si>
  <si>
    <t>Szkoły podstawowe</t>
  </si>
  <si>
    <t>Przedszkola</t>
  </si>
  <si>
    <t>Gimnazja</t>
  </si>
  <si>
    <t xml:space="preserve">Dotacje celowe przekazane dla powiatu na zadania bieżące realizowane na podstawie porozumień (umów)  między jednostkami samorządu terytorialnego </t>
  </si>
  <si>
    <t>Pozostała działalność</t>
  </si>
  <si>
    <t>Dotacja celowa na pomoc finansową udzieloną między jednostkami samorządu terytorialnego na dofiansowanie własnych zadań bieżących</t>
  </si>
  <si>
    <t>Ochrona zdrowia</t>
  </si>
  <si>
    <t>Przeciwdziałanie alkoholizmowi</t>
  </si>
  <si>
    <t>Gospodarka komunalna i ochrona środowiska</t>
  </si>
  <si>
    <t>Gospodarka odpadami</t>
  </si>
  <si>
    <t>Dotacje celowe przekazane do powiatu na zadania bieżące realizowane na podstawie porozumień (umów)  między jednostkami samorządu terytorialnego</t>
  </si>
  <si>
    <t>Schroniska dla zwierząt</t>
  </si>
  <si>
    <t>3.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</si>
  <si>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</si>
  <si>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</si>
  <si>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</si>
  <si>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</si>
  <si>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Pomoc społeczna</t>
  </si>
  <si>
    <t>Centra integracji społecznej</t>
  </si>
  <si>
    <t xml:space="preserve">II. </t>
  </si>
  <si>
    <t>Dotacje dla jednostek spoza sektora finansów publicznych</t>
  </si>
  <si>
    <t>1.</t>
  </si>
  <si>
    <t>Dotacja podmiotowa z budżetu dla niepublicznej jednostki systemu oświaty</t>
  </si>
  <si>
    <t>Realizacja zdań wymagających stosowania specjalnej organizacji nauk i metod pracy dla dzieci w przedszkolach, oddziałach przedszkolnych w szkołach podstawowych i innych form wychowania przedszkolnego</t>
  </si>
  <si>
    <t>Dotacja celowa</t>
  </si>
  <si>
    <t>010</t>
  </si>
  <si>
    <t>Rolnictwo i łowiectwo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</si>
  <si>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</si>
  <si>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</si>
  <si>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</si>
  <si>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</si>
  <si>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Bezpieczeństwo publiczne i ochrona przeciwpożarowa</t>
  </si>
  <si>
    <t>Ochotnicze straże pożarne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</si>
  <si>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</si>
  <si>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</si>
  <si>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Zapewnienie uczniom prawa do bezpłatnego dostępu do podręczników, materiałów edukacyjnych lub materiałów ćwiczeniowych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</si>
  <si>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</si>
  <si>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Pozostałe zadania w zakresie polityki społecznej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</si>
  <si>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</si>
  <si>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</si>
  <si>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</si>
  <si>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</si>
  <si>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RAZEM:</t>
  </si>
  <si>
    <t>Dotacje udzielone z budżetu na zadania majątkowe</t>
  </si>
  <si>
    <t xml:space="preserve">Plan
</t>
  </si>
  <si>
    <t>Transport i łączność</t>
  </si>
  <si>
    <t>Drogi publiczne powiatowe</t>
  </si>
  <si>
    <t>Szpitale ogólne</t>
  </si>
  <si>
    <t>Dotacje z budżetu na finansowanie lub dofinansowanie kosztów realizacji inwestycji i zakupów inwestycyjnych innych jednostek sektora finansów publicznych</t>
  </si>
  <si>
    <t>Bepieczeństwo publiczne i ochrona przeciwpożarowa</t>
  </si>
  <si>
    <t>Dotacja celowa z budżetu na finansowanie lub dofinansowanie kosztów realizacji inwestycji i zakupów inwestycyjnych jednostek niezaliczanych do sektora finansów publicznych</t>
  </si>
  <si>
    <t>Ochrona komunalna i ochrona środowiska</t>
  </si>
  <si>
    <t>Gospodarka  ściekowa i ochrona wód</t>
  </si>
  <si>
    <t>Ochrona powietrza atmosferycznego i klimatu</t>
  </si>
  <si>
    <t>OGÓŁEM: bieżące i majątkowe</t>
  </si>
  <si>
    <t>Załącznik nr 3</t>
  </si>
  <si>
    <t>Rady Miejskiej w Rogoźnie</t>
  </si>
  <si>
    <t>WYKAZ WYDATKÓW MAJĄTKOWYCH GMINY UJĘTYCH W PLANIE BUDŻETU NA ROK 2018</t>
  </si>
  <si>
    <t>Lp.</t>
  </si>
  <si>
    <t>Nazwa zadania majątkowego</t>
  </si>
  <si>
    <t xml:space="preserve">Dział </t>
  </si>
  <si>
    <t>Paragraf</t>
  </si>
  <si>
    <t>Nakłady do poniesienia</t>
  </si>
  <si>
    <t>Planowane środki finansowe
 na 2018 rok</t>
  </si>
  <si>
    <t>Plan po zmianie na 2018 rok</t>
  </si>
  <si>
    <t>Wykonawca /                   Termin realizacji</t>
  </si>
  <si>
    <t xml:space="preserve">Źródła finansowania
w 2018 roku / Dochody własne/ kredyty i pożyczki
</t>
  </si>
  <si>
    <t>6</t>
  </si>
  <si>
    <t>7</t>
  </si>
  <si>
    <t>8</t>
  </si>
  <si>
    <t>9</t>
  </si>
  <si>
    <t>1</t>
  </si>
  <si>
    <t>Dofinsansowanie przebudowy drogi powiatowej nr 2030P 
na odcinku ul. Za Jeziorem 
w Rogoźnie na długości
 0,7 km</t>
  </si>
  <si>
    <t>600</t>
  </si>
  <si>
    <t>60014</t>
  </si>
  <si>
    <t>6300</t>
  </si>
  <si>
    <t>Urząd Miejski w Rogoźnie 
Została zawarta umowa 
z Powiatem obornickim 
w dniu 10.04.2018r.
Termin realizacji: 2015-2018</t>
  </si>
  <si>
    <t>2</t>
  </si>
  <si>
    <t xml:space="preserve">Dofinansowanie przebudowy chodnika przy drodze 
nr 2027P w Rogoźnie przy 
ul. Wojska Polskiego </t>
  </si>
  <si>
    <t>Urząd Miejski w Rogoźnie 
Została zawarta umowa z Powiatem obornickim
w dniu 10.04.2018r.
Termin realizacji: 2018</t>
  </si>
  <si>
    <t>3</t>
  </si>
  <si>
    <t>Dofinansowanie przebudowy drogi powiatowej 2020P na odcinku od drogi krajowej 
nr 11 w m. Tarnowo do m. Karolewo</t>
  </si>
  <si>
    <t>4</t>
  </si>
  <si>
    <r>
      <t xml:space="preserve">Budowa ulicy Seminarialnej i Długiej w Rogoźnie
</t>
    </r>
    <r>
      <rPr>
        <b/>
        <sz val="10"/>
        <rFont val="Arial CE"/>
        <charset val="238"/>
      </rPr>
      <t>w tym:</t>
    </r>
  </si>
  <si>
    <t>60016</t>
  </si>
  <si>
    <t>6050</t>
  </si>
  <si>
    <t>Urząd Miejski w Rogoźnie
Wykonawca:BIMEX sp. z o.o. sp.K. Rogoźno
Termin realizacji: 2010-2018</t>
  </si>
  <si>
    <t>etap IV na dlugości 235mb</t>
  </si>
  <si>
    <t>etap V na dlugości 1010 mb</t>
  </si>
  <si>
    <t>5</t>
  </si>
  <si>
    <r>
      <t xml:space="preserve">Budowa parkingu przy drodze gminnej w m. Owieczki
</t>
    </r>
    <r>
      <rPr>
        <i/>
        <sz val="10"/>
        <rFont val="Arial CE"/>
        <charset val="238"/>
      </rPr>
      <t>(Przedsięwzięcie funduszu sołeckiego)</t>
    </r>
  </si>
  <si>
    <t>Urząd Miejski w Rogoźnie 
Wykonawca: zostanie wyłoniony w drodze zamównień publicznych
Termin realizacji: 2018</t>
  </si>
  <si>
    <t>Wykonanie dokumentacji budowy chodników i dróg na terenie gminy</t>
  </si>
  <si>
    <t>Przebudowa chodników na terenie miasta i gminy</t>
  </si>
  <si>
    <t>Przebudowa parkingów przy ul. Kościuszki w Rogoźnie
(przy ROD im. K. Marcinkowskiego)</t>
  </si>
  <si>
    <t>Urząd Miejski w Rogoźnie 
Wykonawca: ANMAK Paweł Wojtusik Rogoźno
Termin realizacji: 2018</t>
  </si>
  <si>
    <t>Przebudowa parkingu przy ul. Sądowej w Rogoźnie</t>
  </si>
  <si>
    <t>Urząd Miejski w Rogoźnie 
Wykonawca: BIMEX sp. z o.o. sp.K. Rogoźno
Termin realizacji: 2018</t>
  </si>
  <si>
    <t>10</t>
  </si>
  <si>
    <t>Budowa parkingu przy budynku ul. Kościuszki 48 w Rogoźnie</t>
  </si>
  <si>
    <t>11</t>
  </si>
  <si>
    <t>Budowa drogi w m. Grudna - etap I</t>
  </si>
  <si>
    <t>12</t>
  </si>
  <si>
    <t xml:space="preserve">Budowa drogi Pasieka Pruśce - etap I
</t>
  </si>
  <si>
    <t>Urząd Miejski w Rogoźnie 
Wykonawca: zostanie wyłoniony w drodze zamównień publicznych
Termin realizacji: 2016-2018</t>
  </si>
  <si>
    <t>13</t>
  </si>
  <si>
    <r>
      <t xml:space="preserve">Budowa progów zwalniających na ul. </t>
    </r>
    <r>
      <rPr>
        <sz val="10"/>
        <rFont val="Arial CE"/>
        <family val="2"/>
        <charset val="238"/>
      </rPr>
      <t>Dworcowej w Rogoźnie</t>
    </r>
  </si>
  <si>
    <t>14</t>
  </si>
  <si>
    <t>Budowa chodnika w m. Karolewo - etap I (kanalizacja rowu)</t>
  </si>
  <si>
    <t>Urząd Miejski w Rogoźnie 
Wykonawca: Aquabwllis sp. z o.o. w Rogoźnie
Termin realizacji: 2018</t>
  </si>
  <si>
    <t>15</t>
  </si>
  <si>
    <r>
      <t xml:space="preserve">Wykonanie projektu budowy drogi w m.Pruśce
</t>
    </r>
    <r>
      <rPr>
        <i/>
        <sz val="9"/>
        <rFont val="Arial CE"/>
        <charset val="238"/>
      </rPr>
      <t>(między drogą wojewódzką nr 241, a powiatową nr 1605P)</t>
    </r>
  </si>
  <si>
    <t>16</t>
  </si>
  <si>
    <t>Utwardzenie drogi w m. Owczegłowy</t>
  </si>
  <si>
    <t>17</t>
  </si>
  <si>
    <r>
      <t xml:space="preserve">Zakup elementu siłowni zewnętrzej </t>
    </r>
    <r>
      <rPr>
        <i/>
        <sz val="9"/>
        <rFont val="Arial CE"/>
        <charset val="238"/>
      </rPr>
      <t>(Przedsięwzięcie funduzu sołeckiego wsi Słomowo)</t>
    </r>
  </si>
  <si>
    <t>630</t>
  </si>
  <si>
    <t>63095</t>
  </si>
  <si>
    <t>6060</t>
  </si>
  <si>
    <t>18</t>
  </si>
  <si>
    <r>
      <t xml:space="preserve">Przebudowa budynku przy ul. Fabrycznej na lokale socjalne
</t>
    </r>
    <r>
      <rPr>
        <i/>
        <sz val="8"/>
        <rFont val="Arial CE"/>
        <charset val="238"/>
      </rPr>
      <t>(dofinansowanie z Fuduszu dopłat w wysokości 1.403.888,62 zł- 338.235,50 = po zmianie 1.065.653,12 zł)</t>
    </r>
  </si>
  <si>
    <t>700</t>
  </si>
  <si>
    <t>70005</t>
  </si>
  <si>
    <t>Urząd Miejski w Rogoźnie 
Wykonawca: Przedsiębiorstwo Budowlano - Handlowe "REMBUDEX" Oborniki
Termin realizacji: 2016-2018</t>
  </si>
  <si>
    <t>19</t>
  </si>
  <si>
    <t>Zakup gruntów 
i nieruchomości 
przy ul. Fabrycznej</t>
  </si>
  <si>
    <t>Urząd Miejski w Rogoźnie
Termin realizacji: 2018</t>
  </si>
  <si>
    <t>20</t>
  </si>
  <si>
    <t xml:space="preserve">Zakup nieruchomości od SM w Obornikach </t>
  </si>
  <si>
    <t>Urząd Miejski w Rogoźnie
Umowa zostanła zawarta ze Spółdzielnią Mieszkaniową w Obornikach
Termin realizacji 2018-2020</t>
  </si>
  <si>
    <t>21</t>
  </si>
  <si>
    <t>Zakup urządeń wraz z oprogramowaniem do obsługi sesji Rady Miejskiej</t>
  </si>
  <si>
    <t>750</t>
  </si>
  <si>
    <t>75022</t>
  </si>
  <si>
    <t>Urząd Miejski w Rogoźnie 
Dostawca: zostanie wyłoniony w drodze zamównień publicznych
Termin realizacji: 2018</t>
  </si>
  <si>
    <t>22</t>
  </si>
  <si>
    <r>
      <t xml:space="preserve">Zakupy inwestycyjne:
</t>
    </r>
    <r>
      <rPr>
        <i/>
        <sz val="10"/>
        <rFont val="Arial CE"/>
        <charset val="238"/>
      </rPr>
      <t>- AXENCE - oprogramowanie do kompleksowego zarządania infrastrukturą IT w Urzędzie</t>
    </r>
  </si>
  <si>
    <t>75023</t>
  </si>
  <si>
    <t>23</t>
  </si>
  <si>
    <t>Przebudowa schodów wejściowych do budynku Urzędu Miejskiego</t>
  </si>
  <si>
    <t>24</t>
  </si>
  <si>
    <t>Dofinansowanie do zakupu podpór ratowniczych dla PPSP w Obornikach</t>
  </si>
  <si>
    <t>754</t>
  </si>
  <si>
    <t>75411</t>
  </si>
  <si>
    <t>6170</t>
  </si>
  <si>
    <t>25</t>
  </si>
  <si>
    <t>Dofinansowanie do zakupu ciężkiego ubrania gazoszczelnego dla PPSP w Obornikach</t>
  </si>
  <si>
    <t>26</t>
  </si>
  <si>
    <t>Rozbudowa remizy OSP Owieczki - etap IV</t>
  </si>
  <si>
    <t>75412</t>
  </si>
  <si>
    <t>Urząd Miejski w Rogoźnie 
Wykonawca: instalacji wodno-kanalizacyjnej i grzewczej - INSTAL Kmak Sławomir Rogoźno; dostwca materiałów - SANET Sławomir Ruks Rogoźno
Termin realizacji: 2015-2018</t>
  </si>
  <si>
    <t>27</t>
  </si>
  <si>
    <r>
      <t xml:space="preserve">Zakup kontenera socjalnego z kabinami WC na plac OSP 
</t>
    </r>
    <r>
      <rPr>
        <i/>
        <sz val="10"/>
        <rFont val="Arial CE"/>
        <charset val="238"/>
      </rPr>
      <t>(Przedsięwzięcie funduszu sołeckiego wsi Parkowo)</t>
    </r>
  </si>
  <si>
    <t>28</t>
  </si>
  <si>
    <t>Przebudowa istniejącego budynku gospodarczego na placu OS Parkowo(Przedsięwzięcie funduszu sołeckiego wsi Parkowo)</t>
  </si>
  <si>
    <t>29</t>
  </si>
  <si>
    <t>Dofinansowanie zakupu zestawu ratownictwa drogowego dla OSP Gościejewo</t>
  </si>
  <si>
    <t>6230</t>
  </si>
  <si>
    <t>UrzMiejski w Rogoźnie
Została podpisana umowa z OSP Gosciejewo w dniu 14.08.2018r.
Termin realizacji: 2018</t>
  </si>
  <si>
    <t>30</t>
  </si>
  <si>
    <t>Zakup samochodu oznakowanego dla Straży Miejskiej w Rogoźnie</t>
  </si>
  <si>
    <t>75416</t>
  </si>
  <si>
    <t>Urząd Miejski w Rogoźnie 
Dostawca: Pieluszyńska Sp. z o.o. Suchy Las
Termin realizacji: 2018</t>
  </si>
  <si>
    <t>31</t>
  </si>
  <si>
    <t>Przebudowa boiska wielofunkcyjnego w Szkole Podstawowej nr 2 w Rogoźnie</t>
  </si>
  <si>
    <t>801</t>
  </si>
  <si>
    <t>80101</t>
  </si>
  <si>
    <t>Urząd Miejski w Rogoźnie 
Wykonawca: zostanie wyłoniony w drodze zamównień publicznych
Termin realizacji: 2018-2019</t>
  </si>
  <si>
    <t>32</t>
  </si>
  <si>
    <t>Budowa placu zabaw przy Szkole Podstawowej nr 3 ul. Kościuszki 28 w Rogoźnie</t>
  </si>
  <si>
    <t>Szkoła Podstawowa nr 3 w Rogoźnie
Wykonawca: AKTIV Place Zabaw Jausz Wachowiak Plewiska
Termin realizacji: 2018</t>
  </si>
  <si>
    <t>33</t>
  </si>
  <si>
    <t xml:space="preserve">Zakup taboretu gazowego </t>
  </si>
  <si>
    <t>80148</t>
  </si>
  <si>
    <t>Szkoła Podstawowa nr 3 w Rogoźnie
Dostawca: Łódzkie Zakłady Metalowe "LOZAMET"
 sp. z o.o. Łódż
Termin realizacji: 2018</t>
  </si>
  <si>
    <t>34</t>
  </si>
  <si>
    <t>Dofinansowanie do zakupu karetki dla SP ZOZ w Obornikach</t>
  </si>
  <si>
    <t>851</t>
  </si>
  <si>
    <t>85111</t>
  </si>
  <si>
    <t>6220</t>
  </si>
  <si>
    <t>Urząd Miejski w Rogoźnie
Umowa dofinansowania została zawarta z SP ZOZ w Obornikach w dniu 13.08.2018r.</t>
  </si>
  <si>
    <t>35</t>
  </si>
  <si>
    <t>Dofinansowanie zakupu aparatu RTG jezdnego dla SP ZOZ w Obornikach</t>
  </si>
  <si>
    <t>36</t>
  </si>
  <si>
    <t>Zakupy inwestycyjne:
- Aparat USG z głowicą ENDO, głowicą brzuszną i głowica liniową;
- Kardiotokograf;
- Detektor</t>
  </si>
  <si>
    <t>85195</t>
  </si>
  <si>
    <t>Urząd Miejski w Rogoźnie
Dostawca: zostanie wyłoniony w drodze zamówien publicznych
Termin realizacji: 2018</t>
  </si>
  <si>
    <t>37</t>
  </si>
  <si>
    <r>
      <t xml:space="preserve">Przebudowa budynku z przeznaczeniem na Środowiskowy Dom Samopomocy w Rogoźnie 
</t>
    </r>
    <r>
      <rPr>
        <i/>
        <sz val="10"/>
        <rFont val="Arial CE"/>
        <charset val="238"/>
      </rPr>
      <t>(dotacja celowa z budżetu państwa - zadanie zlecone 1.013.010 zł)</t>
    </r>
  </si>
  <si>
    <t>852</t>
  </si>
  <si>
    <t>85203</t>
  </si>
  <si>
    <t>Urząd Miejski w Rogoźnie
Wykonawca: Centrum Integracji Społecznej w Rogoźnie
Termin realizacji: 2018</t>
  </si>
  <si>
    <t>38</t>
  </si>
  <si>
    <t>Dofinansowanie budowy przydomowych oczyszczalni ścieków na terenie gminy Rogoźno</t>
  </si>
  <si>
    <t>900</t>
  </si>
  <si>
    <t>90001</t>
  </si>
  <si>
    <t>39</t>
  </si>
  <si>
    <t>Wykonanie przyłączy kanalizacji sanitarnej podciśnieniowej i grawitacyjnej</t>
  </si>
  <si>
    <t>Urząd Miejski w Rogoźnie 
Wykonawca:  Aquabellis sp. z o.o. w Rogoźnie
Termin realizacji: 2018</t>
  </si>
  <si>
    <t>40</t>
  </si>
  <si>
    <t>Dofinansowanie wymiany źródeł ciepła w budynkach i lokalach mieszkalnych zlokalizowanych na terenie gminy Rogoźno</t>
  </si>
  <si>
    <t>90005</t>
  </si>
  <si>
    <t>41</t>
  </si>
  <si>
    <t>Wykonanie dokumentacji technicznej budowy oświetlenia na terenie gminy</t>
  </si>
  <si>
    <t>90015</t>
  </si>
  <si>
    <t>Urząd Miejski w Rogoźnie
Wykonawca: zostanie wyłoniony w drodze zamówień publicznych
Termin realizacji: 2018</t>
  </si>
  <si>
    <t>42</t>
  </si>
  <si>
    <t>Dofinansowanie budowy schroniska dla bezdomnych zwierząt wraz ze zmianą sposobu użytkowania dwóch istniejących części budynków na cele schroniska wraz z przyległą infrastrukturą techniczną i zbiornikiem p.poż. - Gmina Oborniki</t>
  </si>
  <si>
    <t>90013</t>
  </si>
  <si>
    <t>Urząd Miejski w Rogoźnie 
Została zawarta umowa z Gminą Oborniki
w dniu 10.05.2018r.
Termin realizacji: 2018</t>
  </si>
  <si>
    <t>43</t>
  </si>
  <si>
    <r>
      <t xml:space="preserve">Budowa zadaszenia - wiaty przed świtlicą wiejską w Boguniewie 
</t>
    </r>
    <r>
      <rPr>
        <i/>
        <sz val="10"/>
        <rFont val="Arial CE"/>
        <charset val="238"/>
      </rPr>
      <t>(Przedsięwzięcie funduszu sołeckiego - 10.300 zł i środki z budżetu 8.558,83)</t>
    </r>
  </si>
  <si>
    <t>921</t>
  </si>
  <si>
    <t>92109</t>
  </si>
  <si>
    <t>44</t>
  </si>
  <si>
    <r>
      <t xml:space="preserve">Budowa wiaty zewnetrznej przy sali wiejskiej w Jaraczu 
</t>
    </r>
    <r>
      <rPr>
        <i/>
        <sz val="10"/>
        <rFont val="Arial CE"/>
        <charset val="238"/>
      </rPr>
      <t>(Przedsięwzięcie funduszu sołeckiego)</t>
    </r>
  </si>
  <si>
    <t>Urząd Miejski w Rogoźnie 
Termin realizacji: 2018</t>
  </si>
  <si>
    <t>45</t>
  </si>
  <si>
    <t>Dotacja celowa na zakup samochodu dla RCK</t>
  </si>
  <si>
    <t>Urząd Miejski w Rogoźnie 
Zostanie zawarta umowa z Rogozińskim Centrum Kultury w Rogoźnie
Termin realizacji: 2018</t>
  </si>
  <si>
    <t>46</t>
  </si>
  <si>
    <t>Modernizacja oraz wyposażenie Muzeum Regionalnego im. Wojciechy Dutkiewicz w Rogoźnie wraz z zagospodarowaniem otoczenia Placu Karola Marcinkowskiego</t>
  </si>
  <si>
    <t>92118</t>
  </si>
  <si>
    <t>Urząd Miejski w Rogoźnie 
Wykonawca:  
1)PBH "REMBUDEX" Oborniki;
2) BIMEX Sp. z o.o. Sp. K. Rogoźno
Termin realizacji: 2015-2018</t>
  </si>
  <si>
    <t>6057</t>
  </si>
  <si>
    <t>6059</t>
  </si>
  <si>
    <t>47</t>
  </si>
  <si>
    <r>
      <t xml:space="preserve">Budowa wiaty biesiadnej wraz z budynkiem przyległym - etap II
</t>
    </r>
    <r>
      <rPr>
        <i/>
        <sz val="10"/>
        <rFont val="Arial CE"/>
        <charset val="238"/>
      </rPr>
      <t>(Przedsięwzięcie funduszu sołeckiego wsi Garbatka 5.606,59 zł)</t>
    </r>
  </si>
  <si>
    <t>926</t>
  </si>
  <si>
    <t>92601</t>
  </si>
  <si>
    <t>Urząd Miejski w Rogoźnie 
Wykonawca: zostanie wyłoniony w drodze zamównień publicznych
Termin realizacji: 2017- 2018</t>
  </si>
  <si>
    <t>48</t>
  </si>
  <si>
    <r>
      <t xml:space="preserve">Zagospodarowanie miejsc rekreacji i sportu wraz z wykonaniem monitoringu w Gościejewie
</t>
    </r>
    <r>
      <rPr>
        <i/>
        <sz val="9"/>
        <rFont val="Arial CE"/>
        <charset val="238"/>
      </rPr>
      <t>(Przedsięwzięcie funduszu sołeckiego)</t>
    </r>
  </si>
  <si>
    <t>49</t>
  </si>
  <si>
    <t>Centrum Sportowo - Rekreacyjne nad Jeziorem Rogozińskim</t>
  </si>
  <si>
    <t>Urząd Miejski w Rogoźnie 
Wykonawcy: 
1)FIRMA MARBUT Czernichów - zakup wyposażenia;
2) FUHP MIX-BUD Kowanowo - dostawa i montaż kontenerów;
3) K Power Rogoźno - monitoring;
4) ZPHU WIS-POL Rogoźno - wykonanie altan i wiaty;
5) grupa HYDRO s. Mosina - roboty budowlane, plac zabaw, siłownia zewnetrzna oraz boisko do piłki siatkowej plażowej.
Umowy zawarte w m-cu lipcu 2018r.
Trmin realizacji: 2018</t>
  </si>
  <si>
    <t>Budżet Gminy poza projektem</t>
  </si>
  <si>
    <t>EFMR</t>
  </si>
  <si>
    <t>6058</t>
  </si>
  <si>
    <t>Budżet Państwa</t>
  </si>
  <si>
    <t>Budżet Gminy</t>
  </si>
  <si>
    <t>50</t>
  </si>
  <si>
    <t xml:space="preserve">Budowa otwartej strefy aktywności wariant rozszerzony przy ul.Nowej 
w Rogoźnie
w tym: dofinansowanie z Ministerstwa Sportu i Turystyki 50.000 zł
</t>
  </si>
  <si>
    <t>budżet państwa (MSiT)</t>
  </si>
  <si>
    <t>udział własny</t>
  </si>
  <si>
    <t>51</t>
  </si>
  <si>
    <t>Zakup kosiarki samojezdnej dla sołectwa Tarnowo</t>
  </si>
  <si>
    <t>Urząd Miejski w Rogoźnie
Dostawca: STHIL Rogoźno
Termin realizacji: 2018</t>
  </si>
  <si>
    <t>do Uchwały nr  IV/    /2018</t>
  </si>
  <si>
    <t xml:space="preserve"> z dnia 28 grudnia 2018 roku</t>
  </si>
  <si>
    <t>Załącznik nr 4 do Uchwały nr IV/   /2018</t>
  </si>
  <si>
    <t>z dnia 28 grudnia 2018 roku</t>
  </si>
  <si>
    <t>PLAN PRZYCHODÓW I KOSZTÓW ZAKŁADU BUDŻETOWEGO GMINY ROGOŹNO NA 2018 ROK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</si>
  <si>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</si>
  <si>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</si>
  <si>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</si>
  <si>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</si>
  <si>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</si>
  <si>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</si>
  <si>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</si>
  <si>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</si>
  <si>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Zarząd Administracyjny Mienia Komunalnego</t>
  </si>
  <si>
    <t>dotacja przedmiotowa do:</t>
  </si>
  <si>
    <r>
      <t>1) Kosztów eksploatacji mieszkań komunalnych w budynkach Wspólnot Mieszkaniowych o pow. 11.921,60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29,52zł/m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</si>
  <si>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2)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Kosztów eksploatacji lokali socjalnych o pow. 508,62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28,92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>,</t>
    </r>
  </si>
  <si>
    <r>
      <t>3) Kosztów eksploatacji lokali z wyrokami eksmisyjnymi o pow. 1.836,94m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39,86zł/m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</si>
  <si>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t>RAZEM: Dział 700 Rozdział 70001</t>
  </si>
  <si>
    <t>Centrum Integracji Społecznej</t>
  </si>
  <si>
    <t xml:space="preserve">1) kosztów uczestnikow zajęć i pracowników Centrum 41 osób x 3.658,54zł </t>
  </si>
  <si>
    <t>RAZEM: Dział 852 Rozdział 85232</t>
  </si>
  <si>
    <t>OGÓŁEM:</t>
  </si>
  <si>
    <t>Załącznik nr 5 do Uchwały nr  IV/   /2018</t>
  </si>
  <si>
    <t>Załącznik nr 1 do Uchwały nr IV/   /2018
Rady Miejskiej w Rogoźnie
z dnia 28 grudnia 2018 roku</t>
  </si>
  <si>
    <t>Przed zmianą</t>
  </si>
  <si>
    <t>Po zmianie</t>
  </si>
  <si>
    <t>957 241,00</t>
  </si>
  <si>
    <t>0,00</t>
  </si>
  <si>
    <t>01042</t>
  </si>
  <si>
    <t>Wyłączenie z produkcji gruntów rolnych</t>
  </si>
  <si>
    <t>20 000,00</t>
  </si>
  <si>
    <t>2710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</si>
  <si>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</si>
  <si>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</si>
  <si>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01095</t>
  </si>
  <si>
    <t>937 241,00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</si>
  <si>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</si>
  <si>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</si>
  <si>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50 000,00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</si>
  <si>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</si>
  <si>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</si>
  <si>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887 241,00</t>
  </si>
  <si>
    <t>050</t>
  </si>
  <si>
    <t>Rybołówstwo i rybactwo</t>
  </si>
  <si>
    <t>25 000,00</t>
  </si>
  <si>
    <t>05095</t>
  </si>
  <si>
    <t>0690</t>
  </si>
  <si>
    <t>Wpływy z różnych opłat</t>
  </si>
  <si>
    <t>233 864,00</t>
  </si>
  <si>
    <t>60013</t>
  </si>
  <si>
    <t>Drogi publiczne wojewódzkie</t>
  </si>
  <si>
    <t>10 000,00</t>
  </si>
  <si>
    <t>2330</t>
  </si>
  <si>
    <t>Dotacje celowe otrzymane od samorządu województwa na zadania bieżące realizowane na podstawie porozumień (umów) między jednostkami samorządu terytorialnego</t>
  </si>
  <si>
    <t>Drogi publiczne gminne</t>
  </si>
  <si>
    <t>223 864,00</t>
  </si>
  <si>
    <t>0490</t>
  </si>
  <si>
    <t>Wpływy z innych lokalnych opłat pobieranych przez jednostki samorządu terytorialnego na podstawie odrębnych ustaw</t>
  </si>
  <si>
    <t>31 000,00</t>
  </si>
  <si>
    <t>2460</t>
  </si>
  <si>
    <t>Środki otrzymane od pozostałych jednostek zaliczanych do sektora finansów publicznych na realizacje zadań bieżących jednostek zaliczanych do sektora finansów publicznych</t>
  </si>
  <si>
    <t>192 864,00</t>
  </si>
  <si>
    <t>2 695 753,58</t>
  </si>
  <si>
    <t>Gospodarka gruntami i nieruchomościami</t>
  </si>
  <si>
    <t>0470</t>
  </si>
  <si>
    <t>Wpływy z opłat za trwały zarząd, użytkowanie i służebności</t>
  </si>
  <si>
    <t>40 000,00</t>
  </si>
  <si>
    <t>0550</t>
  </si>
  <si>
    <t>Wpływy z opłat z tytułu użytkowania wieczystego nieruchomości</t>
  </si>
  <si>
    <t>80 000,00</t>
  </si>
  <si>
    <t>0730</t>
  </si>
  <si>
    <t>Wpłaty z zysku przedsiębiorstw państwowych, jednoosobowych spółek Skarbu Państwa i spółek jednostek samorządu terytorialnego</t>
  </si>
  <si>
    <t>207 600,46</t>
  </si>
  <si>
    <t>300 500,00</t>
  </si>
  <si>
    <t>0760</t>
  </si>
  <si>
    <t>Wpływy z tytułu przekształcenia prawa użytkowania wieczystego przysługującego osobom fizycznym w prawo własności</t>
  </si>
  <si>
    <t>2 000,00</t>
  </si>
  <si>
    <t>0770</t>
  </si>
  <si>
    <t>Wpłaty z tytułu odpłatnego nabycia prawa własności oraz prawa użytkowania wieczystego nieruchomości</t>
  </si>
  <si>
    <t>1 000 000,00</t>
  </si>
  <si>
    <t>6290</t>
  </si>
  <si>
    <t>Środki na dofinansowanie własnych inwestycji gmin, powiatów (związków gmin, zwiazków powiatowo-gminnych, związków powiatów), samorządów województw, pozyskane z innych źródeł</t>
  </si>
  <si>
    <t>1 065 653,12</t>
  </si>
  <si>
    <t>Administracja publiczna</t>
  </si>
  <si>
    <t>187 932,41</t>
  </si>
  <si>
    <t>75011</t>
  </si>
  <si>
    <t>Urzędy wojewódzkie</t>
  </si>
  <si>
    <t>176 332,00</t>
  </si>
  <si>
    <t>Urzędy gmin (miast i miast na prawach powiatu)</t>
  </si>
  <si>
    <t>1 600,41</t>
  </si>
  <si>
    <t>0570</t>
  </si>
  <si>
    <t>Wpływy z tytułu grzywien, mandatów i innych kar pieniężnych od osób fizycznych</t>
  </si>
  <si>
    <t>1 000,00</t>
  </si>
  <si>
    <t>0970</t>
  </si>
  <si>
    <t>Wpływy z różnych dochodów</t>
  </si>
  <si>
    <t>600,41</t>
  </si>
  <si>
    <t>75075</t>
  </si>
  <si>
    <t>Promocja jednostek samorządu terytorialnego</t>
  </si>
  <si>
    <t>751</t>
  </si>
  <si>
    <t>Urzędy naczelnych organów władzy państwowej, kontroli i ochrony prawa oraz sądownictwa</t>
  </si>
  <si>
    <t>161 070,00</t>
  </si>
  <si>
    <t>75101</t>
  </si>
  <si>
    <t>Urzędy naczelnych organów władzy państwowej, kontroli i ochrony prawa</t>
  </si>
  <si>
    <t>3 500,00</t>
  </si>
  <si>
    <t>75109</t>
  </si>
  <si>
    <t>Wybory do rad gmin, rad powiatów i sejmików województw, wybory wójtów, burmistrzów i prezydentów miast oraz referenda gminne, powiatowe i wojewódzkie</t>
  </si>
  <si>
    <t>157 570,00</t>
  </si>
  <si>
    <t>37 396,36</t>
  </si>
  <si>
    <t>0830</t>
  </si>
  <si>
    <t>Wpływy z usług</t>
  </si>
  <si>
    <t>2440</t>
  </si>
  <si>
    <t>Dotacje otrzymane z państwowych funduszy celowych na realizację zadań bieżących jednostek sektora finansów publicznych</t>
  </si>
  <si>
    <t>36 396,36</t>
  </si>
  <si>
    <t>756</t>
  </si>
  <si>
    <t>Dochody od osób prawnych, od osób fizycznych i od innych jednostek nieposiadających osobowości prawnej oraz wydatki związane z ich poborem</t>
  </si>
  <si>
    <t>24 769 958,20</t>
  </si>
  <si>
    <t>75601</t>
  </si>
  <si>
    <t>Wpływy z podatku dochodowego od osób fizycznych</t>
  </si>
  <si>
    <t>48 966,00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</si>
  <si>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</si>
  <si>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</si>
  <si>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</si>
  <si>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</si>
  <si>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6 402 703,20</t>
  </si>
  <si>
    <t>0310</t>
  </si>
  <si>
    <t>Wpływy z podatku od nieruchomości</t>
  </si>
  <si>
    <t>6 063 600,00</t>
  </si>
  <si>
    <t>0320</t>
  </si>
  <si>
    <t>Wpływy z podatku rolnego</t>
  </si>
  <si>
    <t>85 525,00</t>
  </si>
  <si>
    <t>0330</t>
  </si>
  <si>
    <t>Wpływy z podatku leśnego</t>
  </si>
  <si>
    <t>164 257,00</t>
  </si>
  <si>
    <t>0340</t>
  </si>
  <si>
    <t>Wpływy z podatku od środków transportowych</t>
  </si>
  <si>
    <t>78 942,00</t>
  </si>
  <si>
    <t>0500</t>
  </si>
  <si>
    <t>Wpływy z podatku od czynności cywilnoprawnych</t>
  </si>
  <si>
    <t>6 000,00</t>
  </si>
  <si>
    <t>0910</t>
  </si>
  <si>
    <t>Wpływy z odsetek od nieterminowych wpłat z tytułu podatków i opłat</t>
  </si>
  <si>
    <t>2 593,20</t>
  </si>
  <si>
    <t>2680</t>
  </si>
  <si>
    <t>Rekompensaty utraconych dochodów w podatkach i opłatach lokalnych</t>
  </si>
  <si>
    <t>1 786,00</t>
  </si>
  <si>
    <t>75616</t>
  </si>
  <si>
    <t>Wpływy z podatku rolnego, podatku leśnego, podatku od spadków i darowizn, podatku od czynności cywilno-prawnych oraz podatków i opłat lokalnych od osób fizycznych</t>
  </si>
  <si>
    <t>5 038 006,00</t>
  </si>
  <si>
    <t>2 840 271,00</t>
  </si>
  <si>
    <t>678 900,00</t>
  </si>
  <si>
    <t>9 056,00</t>
  </si>
  <si>
    <t>369 937,00</t>
  </si>
  <si>
    <t>0360</t>
  </si>
  <si>
    <t>Wpływy z podatku od spadków i darowizn</t>
  </si>
  <si>
    <t>43 000,00</t>
  </si>
  <si>
    <t>0430</t>
  </si>
  <si>
    <t>Wpływy z opłaty targowej</t>
  </si>
  <si>
    <t>500 000,00</t>
  </si>
  <si>
    <t>0640</t>
  </si>
  <si>
    <t>Wpływy z tytułu kosztów egzekucyjnych, opłaty komorniczej i kosztów upomnień</t>
  </si>
  <si>
    <t>11 000,00</t>
  </si>
  <si>
    <t>515 842,00</t>
  </si>
  <si>
    <t>75618</t>
  </si>
  <si>
    <t>Wpływy z innych opłat stanowiących dochody jednostek samorządu terytorialnego na podstawie ustaw</t>
  </si>
  <si>
    <t>393 000,00</t>
  </si>
  <si>
    <t>0410</t>
  </si>
  <si>
    <t>Wpływy z opłaty skarbowej</t>
  </si>
  <si>
    <t>0480</t>
  </si>
  <si>
    <t>Wpływy z opłat za zezwolenia na sprzedaż napojów alkoholowych</t>
  </si>
  <si>
    <t>343 000,00</t>
  </si>
  <si>
    <t>75621</t>
  </si>
  <si>
    <t>Udziały gmin w podatkach stanowiących dochód budżetu państwa</t>
  </si>
  <si>
    <t>12 887 283,00</t>
  </si>
  <si>
    <t>0010</t>
  </si>
  <si>
    <t>11 387 283,00</t>
  </si>
  <si>
    <t>0020</t>
  </si>
  <si>
    <t>Wpływy z podatku dochodowego od osób prawnych</t>
  </si>
  <si>
    <t>1 500 000,00</t>
  </si>
  <si>
    <t>758</t>
  </si>
  <si>
    <t>Różne rozliczenia</t>
  </si>
  <si>
    <t>19 295 577,90</t>
  </si>
  <si>
    <t>75801</t>
  </si>
  <si>
    <t>Część oświatowa subwencji ogólnej dla jednostek samorządu terytorialnego</t>
  </si>
  <si>
    <t>13 994 143,00</t>
  </si>
  <si>
    <t>2920</t>
  </si>
  <si>
    <t>Subwencje ogólne z budżetu państwa</t>
  </si>
  <si>
    <t>75807</t>
  </si>
  <si>
    <t>Część wyrównawcza subwencji ogólnej dla gmin</t>
  </si>
  <si>
    <t>4 751 658,00</t>
  </si>
  <si>
    <t>75814</t>
  </si>
  <si>
    <t>Różne rozliczenia finansowe</t>
  </si>
  <si>
    <t>322 056,90</t>
  </si>
  <si>
    <t>0920</t>
  </si>
  <si>
    <t>Wpływy z pozostałych odsetek</t>
  </si>
  <si>
    <t>79 000,00</t>
  </si>
  <si>
    <t>0940</t>
  </si>
  <si>
    <t>Wpływy z rozliczeń/zwrotów z lat ubiegłych</t>
  </si>
  <si>
    <t>8 558,83</t>
  </si>
  <si>
    <t>7 961,71</t>
  </si>
  <si>
    <t>2030</t>
  </si>
  <si>
    <t>Dotacje celowe otrzymane z budżetu państwa na realizację własnych zadań bieżących gmin (związków gmin, związków powiatowo-gminnych)</t>
  </si>
  <si>
    <t>82 548,56</t>
  </si>
  <si>
    <t>2990</t>
  </si>
  <si>
    <t>Wpłata środków finansowych z niewykorzystanych w terminie wydatków, które nie wygasają z upływem roku budżetowego</t>
  </si>
  <si>
    <t>57 998,10</t>
  </si>
  <si>
    <t>6330</t>
  </si>
  <si>
    <t>Dotacje celowe otrzymane z budżetu państwa na realizację inwestycji i zakupów inwestycyjnych własnych gmin (związków gmin, związków powiatowo-gminnych)</t>
  </si>
  <si>
    <t>8 200,95</t>
  </si>
  <si>
    <t>6680</t>
  </si>
  <si>
    <t>77 788,75</t>
  </si>
  <si>
    <t>75831</t>
  </si>
  <si>
    <t>Część równoważąca subwencji ogólnej dla gmin</t>
  </si>
  <si>
    <t>227 720,00</t>
  </si>
  <si>
    <t>2 256 318,34</t>
  </si>
  <si>
    <t>17 500,00</t>
  </si>
  <si>
    <t>2 273 818,34</t>
  </si>
  <si>
    <t>115 776,81</t>
  </si>
  <si>
    <t>776,81</t>
  </si>
  <si>
    <t>84 000,00</t>
  </si>
  <si>
    <t>80103</t>
  </si>
  <si>
    <t>Oddziały przedszkolne w szkołach podstawowych</t>
  </si>
  <si>
    <t>80 830,00</t>
  </si>
  <si>
    <t>80104</t>
  </si>
  <si>
    <t xml:space="preserve">Przedszkola </t>
  </si>
  <si>
    <t>1 055 120,00</t>
  </si>
  <si>
    <t>1 500,00</t>
  </si>
  <si>
    <t>1 056 620,00</t>
  </si>
  <si>
    <t>0660</t>
  </si>
  <si>
    <t>Wpływy z opłat za korzystanie z wychowania przedszkolnego</t>
  </si>
  <si>
    <t>110 800,00</t>
  </si>
  <si>
    <t>0670</t>
  </si>
  <si>
    <t>Wpływy z opłat za korzystanie z wyżywienia w jednostkach realizujących zadania z zakresu wychowania przedszkolnego</t>
  </si>
  <si>
    <t>422 290,00</t>
  </si>
  <si>
    <t>8 790,00</t>
  </si>
  <si>
    <t>482 240,00</t>
  </si>
  <si>
    <t>2310</t>
  </si>
  <si>
    <t>Dotacje celowe otrzymane z gminy na zadania bieżące realizowane na podstawie porozumień (umów) między jednostkami samorządu terytorialnego</t>
  </si>
  <si>
    <t>Stołówki szkolne i przedszkolne</t>
  </si>
  <si>
    <t>260 000,00</t>
  </si>
  <si>
    <t>16 000,00</t>
  </si>
  <si>
    <t>276 000,00</t>
  </si>
  <si>
    <t>242 000,00</t>
  </si>
  <si>
    <t>258 000,00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</si>
  <si>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</si>
  <si>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</si>
  <si>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18 000,00</t>
  </si>
  <si>
    <t>80153</t>
  </si>
  <si>
    <t>209 834,49</t>
  </si>
  <si>
    <t>80195</t>
  </si>
  <si>
    <t>534 757,04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</si>
  <si>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</si>
  <si>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</si>
  <si>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151 741,00</t>
  </si>
  <si>
    <t>2009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</si>
  <si>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</si>
  <si>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</si>
  <si>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314 469,72</t>
  </si>
  <si>
    <t>2059</t>
  </si>
  <si>
    <t>50 546,32</t>
  </si>
  <si>
    <t>2 695 569,00</t>
  </si>
  <si>
    <t>Ośrodki wsparcia</t>
  </si>
  <si>
    <t>1 207 840,00</t>
  </si>
  <si>
    <t>194 830,00</t>
  </si>
  <si>
    <t>6310</t>
  </si>
  <si>
    <t>Dotacje celowe otrzymane z budżetu państwa na inwestycje i zakupy inwestycyjne z zakresu administracji rządowej oraz innych zadań zleconych gminom ustawami</t>
  </si>
  <si>
    <t>1 013 010,00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</si>
  <si>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</si>
  <si>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</si>
  <si>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115 851,00</t>
  </si>
  <si>
    <t>250,00</t>
  </si>
  <si>
    <t>64 683,00</t>
  </si>
  <si>
    <t>50 918,00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</si>
  <si>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</si>
  <si>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</si>
  <si>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85214</t>
  </si>
  <si>
    <t>Zasiłki okresowe, celowe i pomoc w naturze oraz składki na ubezpieczenia emerytalne i rentowe</t>
  </si>
  <si>
    <t>96 000,00</t>
  </si>
  <si>
    <t>85215</t>
  </si>
  <si>
    <t>Dodatki mieszkaniowe</t>
  </si>
  <si>
    <t>18 500,00</t>
  </si>
  <si>
    <t>85216</t>
  </si>
  <si>
    <t>Zasiłki stałe</t>
  </si>
  <si>
    <t>433 000,00</t>
  </si>
  <si>
    <t>432 000,00</t>
  </si>
  <si>
    <t>85219</t>
  </si>
  <si>
    <t>Ośrodki pomocy społecznej</t>
  </si>
  <si>
    <t>177 253,00</t>
  </si>
  <si>
    <t>85228</t>
  </si>
  <si>
    <t>Usługi opiekuńcze i specjalistyczne usługi opiekuńcze</t>
  </si>
  <si>
    <t>452 125,00</t>
  </si>
  <si>
    <t>35 000,00</t>
  </si>
  <si>
    <t>417 000,00</t>
  </si>
  <si>
    <t>2360</t>
  </si>
  <si>
    <t>Dochody jednostek samorządu terytorialnego związane z realizacją zadań z zakresu administracji rządowej oraz innych zadań zleconych ustawami</t>
  </si>
  <si>
    <t>125,00</t>
  </si>
  <si>
    <t>85230</t>
  </si>
  <si>
    <t>Pomoc w zakresie dożywiania</t>
  </si>
  <si>
    <t>195 000,00</t>
  </si>
  <si>
    <t>853</t>
  </si>
  <si>
    <t>640 378,57</t>
  </si>
  <si>
    <t>85395</t>
  </si>
  <si>
    <t>618 263,13</t>
  </si>
  <si>
    <t>22 115,44</t>
  </si>
  <si>
    <t>854</t>
  </si>
  <si>
    <t>Edukacyjna opieka wychowawcza</t>
  </si>
  <si>
    <t>115 749,00</t>
  </si>
  <si>
    <t>85415</t>
  </si>
  <si>
    <t>Pomoc materialna dla uczniów o charakterze socjalnym</t>
  </si>
  <si>
    <t>114 414,00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</si>
  <si>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</si>
  <si>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</si>
  <si>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1 335,00</t>
  </si>
  <si>
    <t>855</t>
  </si>
  <si>
    <t>Rodzina</t>
  </si>
  <si>
    <t>22 729 085,00</t>
  </si>
  <si>
    <t>85501</t>
  </si>
  <si>
    <t>Świadczenie wychowawcze</t>
  </si>
  <si>
    <t>14 080 352,00</t>
  </si>
  <si>
    <t>0900</t>
  </si>
  <si>
    <t>Wpływy z odsetek od dotacji oraz płatności: wykorzystanych niezgodnie z przeznaczeniem lub wykorzystanych z naruszeniem procedur, o których mowa w art. 184 ustawy, pobranych nienależnie lub w nadmiernej wysokości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</si>
  <si>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</si>
  <si>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</si>
  <si>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14 038 352,00</t>
  </si>
  <si>
    <t>85502</t>
  </si>
  <si>
    <t xml:space="preserve">Świadczenia rodzinne, świadczenie z funduszu alimentacyjnego oraz składki na ubezpieczenia emerytalne i rentowe z ubezpieczenia społecznego
</t>
  </si>
  <si>
    <t>7 822 368,00</t>
  </si>
  <si>
    <t>5 000,00</t>
  </si>
  <si>
    <t>52 000,00</t>
  </si>
  <si>
    <t>7 703 368,00</t>
  </si>
  <si>
    <t>62 000,00</t>
  </si>
  <si>
    <t>85503</t>
  </si>
  <si>
    <t>Karta Dużej Rodziny</t>
  </si>
  <si>
    <t>300,00</t>
  </si>
  <si>
    <t>85504</t>
  </si>
  <si>
    <t>Wspieranie rodziny</t>
  </si>
  <si>
    <t>826 065,00</t>
  </si>
  <si>
    <t>770 000,00</t>
  </si>
  <si>
    <t>40 240,00</t>
  </si>
  <si>
    <t>2690</t>
  </si>
  <si>
    <t>Środki z Funduszu Pracy otrzymane na realizację zadań wynikających z odrębnych ustaw</t>
  </si>
  <si>
    <t>15 825,00</t>
  </si>
  <si>
    <t>2 557 836,49</t>
  </si>
  <si>
    <t>90002</t>
  </si>
  <si>
    <t>2 463 836,49</t>
  </si>
  <si>
    <t>2 459 836,49</t>
  </si>
  <si>
    <t>4 000,00</t>
  </si>
  <si>
    <t>90019</t>
  </si>
  <si>
    <t>Wpływy i wydatki związane z gromadzeniem środków z opłat i kar za korzystanie ze środowiska</t>
  </si>
  <si>
    <t>90095</t>
  </si>
  <si>
    <t>Kultura fizyczna</t>
  </si>
  <si>
    <t>233 693,00</t>
  </si>
  <si>
    <t>Obiekty sportowe</t>
  </si>
  <si>
    <t>221 693,00</t>
  </si>
  <si>
    <t>49 900,00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</si>
  <si>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</si>
  <si>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</si>
  <si>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171 793,00</t>
  </si>
  <si>
    <t>6320</t>
  </si>
  <si>
    <t>Dotacje celowe otrzymane z budżetu państwa na inwestycje i zakupy inwestycyjne realizowane przez gminę na podstawie porozumień z organami administracji rządowej</t>
  </si>
  <si>
    <t>92695</t>
  </si>
  <si>
    <t>12 000,00</t>
  </si>
  <si>
    <t>Razem:</t>
  </si>
  <si>
    <t>79 617 422,85</t>
  </si>
  <si>
    <t>79 634 922,85</t>
  </si>
  <si>
    <t>Zmiany w planie dochodów Gminy Rogoźno na 2018 rok</t>
  </si>
  <si>
    <t>Załącznik nr 2 do Uchwały nr IV/   /2018
Rady Miejskiej w Rogoźnie
z dnia 28 grudnia 2018 roku</t>
  </si>
  <si>
    <t>959 456,00</t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</si>
  <si>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</si>
  <si>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</si>
  <si>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</si>
  <si>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</si>
  <si>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17 000,00</t>
  </si>
  <si>
    <t>2850</t>
  </si>
  <si>
    <t>Wpłaty gmin na rzecz izb rolniczych w wysokości 2% uzyskanych wpływów z podatku rolnego</t>
  </si>
  <si>
    <t>922 456,00</t>
  </si>
  <si>
    <t>4010</t>
  </si>
  <si>
    <t>Wynagrodzenia osobowe pracowników</t>
  </si>
  <si>
    <t>6 919,50</t>
  </si>
  <si>
    <t>4110</t>
  </si>
  <si>
    <t>Składki na ubezpieczenia społeczne</t>
  </si>
  <si>
    <t>1 562,84</t>
  </si>
  <si>
    <t>4120</t>
  </si>
  <si>
    <t>Składki na Fundusz Pracy</t>
  </si>
  <si>
    <t>219,56</t>
  </si>
  <si>
    <t>4170</t>
  </si>
  <si>
    <t>Wynagrodzenia bezosobowe</t>
  </si>
  <si>
    <t>2 200,00</t>
  </si>
  <si>
    <t>4210</t>
  </si>
  <si>
    <t>Zakup materiałów i wyposażenia</t>
  </si>
  <si>
    <t>28 106,73</t>
  </si>
  <si>
    <t>4300</t>
  </si>
  <si>
    <t>Zakup usług pozostałych</t>
  </si>
  <si>
    <t>13 603,25</t>
  </si>
  <si>
    <t>4430</t>
  </si>
  <si>
    <t>Różne opłaty i składki</t>
  </si>
  <si>
    <t>869 844,12</t>
  </si>
  <si>
    <t>774,00</t>
  </si>
  <si>
    <t>4 500,00</t>
  </si>
  <si>
    <t>17 246,00</t>
  </si>
  <si>
    <t>4260</t>
  </si>
  <si>
    <t>Zakup energii</t>
  </si>
  <si>
    <t>480,00</t>
  </si>
  <si>
    <t>5 812 866,21</t>
  </si>
  <si>
    <t>60004</t>
  </si>
  <si>
    <t>383 800,00</t>
  </si>
  <si>
    <t>Dotacje celowe przekazane gminie na zadania bieżące realizowane na podstawie porozumień (umów) między jednostkami samorządu terytorialnego</t>
  </si>
  <si>
    <t>300 000,00</t>
  </si>
  <si>
    <t>2820</t>
  </si>
  <si>
    <t>83 800,00</t>
  </si>
  <si>
    <t>261 476,00</t>
  </si>
  <si>
    <t>Dotacja celowa na pomoc finansową udzielaną między jednostkami samorządu terytorialnego na dofinansowanie własnych zadań inwestycyjnych i zakupów inwestycyjnych</t>
  </si>
  <si>
    <t>5 157 590,21</t>
  </si>
  <si>
    <t>41 584,76</t>
  </si>
  <si>
    <t>4270</t>
  </si>
  <si>
    <t>Zakup usług remontowych</t>
  </si>
  <si>
    <t>364 864,00</t>
  </si>
  <si>
    <t>1 336 741,45</t>
  </si>
  <si>
    <t>37 000,00</t>
  </si>
  <si>
    <t>Wydatki inwestycyjne jednostek budżetowych</t>
  </si>
  <si>
    <t>3 377 400,00</t>
  </si>
  <si>
    <t>Turystyka</t>
  </si>
  <si>
    <t>46 600,00</t>
  </si>
  <si>
    <t>18 220,00</t>
  </si>
  <si>
    <t>27 350,00</t>
  </si>
  <si>
    <t>4360</t>
  </si>
  <si>
    <t>Opłaty z tytułu zakupu usług telekomunikacyjnych</t>
  </si>
  <si>
    <t>1 030,00</t>
  </si>
  <si>
    <t>Wydatki na zakupy inwestycyjne jednostek budżetowych</t>
  </si>
  <si>
    <t>3 733 660,85</t>
  </si>
  <si>
    <t>70001</t>
  </si>
  <si>
    <t>Zakłady gospodarki mieszkaniowej</t>
  </si>
  <si>
    <t>439 855,35</t>
  </si>
  <si>
    <t>2650</t>
  </si>
  <si>
    <t>3 293 805,50</t>
  </si>
  <si>
    <t>6 600,00</t>
  </si>
  <si>
    <t>109 000,00</t>
  </si>
  <si>
    <t>19 400,00</t>
  </si>
  <si>
    <t>89 000,00</t>
  </si>
  <si>
    <t>4500</t>
  </si>
  <si>
    <t>Pozostałe podatki na rzecz budżetów jednostek samorządu terytorialnego</t>
  </si>
  <si>
    <t>700,00</t>
  </si>
  <si>
    <t>4510</t>
  </si>
  <si>
    <t>Opłaty na rzecz budżetu państwa</t>
  </si>
  <si>
    <t>120,00</t>
  </si>
  <si>
    <t>4520</t>
  </si>
  <si>
    <t>Opłaty na rzecz budżetów jednostek samorządu terytorialnego</t>
  </si>
  <si>
    <t>5 500,00</t>
  </si>
  <si>
    <t>4590</t>
  </si>
  <si>
    <t>Kary i odszkodowania wypłacane na rzecz osób fizycznych</t>
  </si>
  <si>
    <t>60 000,00</t>
  </si>
  <si>
    <t>4600</t>
  </si>
  <si>
    <t>Kary, odszkodowania i grzywny wypłacane na rzecz osób prawnych i innych jednostek organizacyjnych</t>
  </si>
  <si>
    <t>90 000,00</t>
  </si>
  <si>
    <t>4610</t>
  </si>
  <si>
    <t>Koszty postępowania sądowego i prokuratorskiego</t>
  </si>
  <si>
    <t>4 880,00</t>
  </si>
  <si>
    <t>2 753 455,50</t>
  </si>
  <si>
    <t>153 650,00</t>
  </si>
  <si>
    <t>710</t>
  </si>
  <si>
    <t>Działalność usługowa</t>
  </si>
  <si>
    <t>105 000,00</t>
  </si>
  <si>
    <t>71004</t>
  </si>
  <si>
    <t>Plany zagospodarowania przestrzennego</t>
  </si>
  <si>
    <t>95 000,00</t>
  </si>
  <si>
    <t>45 000,00</t>
  </si>
  <si>
    <t>71035</t>
  </si>
  <si>
    <t>Cmentarze</t>
  </si>
  <si>
    <t>6 385 961,23</t>
  </si>
  <si>
    <t>3020</t>
  </si>
  <si>
    <t>Wydatki osobowe niezaliczone do wynagrodzeń</t>
  </si>
  <si>
    <t>125 711,64</t>
  </si>
  <si>
    <t>4040</t>
  </si>
  <si>
    <t>Dodatkowe wynagrodzenie roczne</t>
  </si>
  <si>
    <t>7 663,58</t>
  </si>
  <si>
    <t>22 342,42</t>
  </si>
  <si>
    <t>2 608,36</t>
  </si>
  <si>
    <t>12 960,60</t>
  </si>
  <si>
    <t>2 548,40</t>
  </si>
  <si>
    <t>4700</t>
  </si>
  <si>
    <t xml:space="preserve">Szkolenia pracowników niebędących członkami korpusu służby cywilnej </t>
  </si>
  <si>
    <t>2 497,00</t>
  </si>
  <si>
    <t>Rady gmin (miast i miast na prawach powiatu)</t>
  </si>
  <si>
    <t>399 322,80</t>
  </si>
  <si>
    <t>3030</t>
  </si>
  <si>
    <t xml:space="preserve">Różne wydatki na rzecz osób fizycznych </t>
  </si>
  <si>
    <t>313 888,80</t>
  </si>
  <si>
    <t>4190</t>
  </si>
  <si>
    <t>Nagrody konkursowe</t>
  </si>
  <si>
    <t>30 284,00</t>
  </si>
  <si>
    <t>16 150,00</t>
  </si>
  <si>
    <t>4420</t>
  </si>
  <si>
    <t>Podróże służbowe zagraniczne</t>
  </si>
  <si>
    <t>30 000,00</t>
  </si>
  <si>
    <t>4 468 781,00</t>
  </si>
  <si>
    <t>6 700,00</t>
  </si>
  <si>
    <t>2 777 143,20</t>
  </si>
  <si>
    <t>183 449,10</t>
  </si>
  <si>
    <t>449 987,83</t>
  </si>
  <si>
    <t>51 596,67</t>
  </si>
  <si>
    <t>4140</t>
  </si>
  <si>
    <t>Wpłaty na Państwowy Fundusz Rehabilitacji Osób Niepełnosprawnych</t>
  </si>
  <si>
    <t>16 695,00</t>
  </si>
  <si>
    <t>21 385,00</t>
  </si>
  <si>
    <t>147 928,41</t>
  </si>
  <si>
    <t>77 000,00</t>
  </si>
  <si>
    <t>55 600,00</t>
  </si>
  <si>
    <t>4280</t>
  </si>
  <si>
    <t>Zakup usług zdrowotnych</t>
  </si>
  <si>
    <t>12 300,00</t>
  </si>
  <si>
    <t>311 415,00</t>
  </si>
  <si>
    <t>4380</t>
  </si>
  <si>
    <t>Zakup usług obejmujacych tłumaczenia</t>
  </si>
  <si>
    <t>4390</t>
  </si>
  <si>
    <t>Zakup usług obejmujących wykonanie ekspertyz, analiz i opinii</t>
  </si>
  <si>
    <t>65 000,00</t>
  </si>
  <si>
    <t>4410</t>
  </si>
  <si>
    <t>Podróże służbowe krajowe</t>
  </si>
  <si>
    <t>39 000,00</t>
  </si>
  <si>
    <t>28 000,00</t>
  </si>
  <si>
    <t>4440</t>
  </si>
  <si>
    <t>Odpisy na zakładowy fundusz świadczeń socjalnych</t>
  </si>
  <si>
    <t>76 135,00</t>
  </si>
  <si>
    <t>39 445,79</t>
  </si>
  <si>
    <t>75053</t>
  </si>
  <si>
    <t>Wybory do rad gmin, rad powiatów i sejmików województw, wybory wójtów, burmistrzów i prezydentów miast  oraz referenda gminne, powiatowe i wojewódzkie</t>
  </si>
  <si>
    <t>21 384,43</t>
  </si>
  <si>
    <t>20 384,43</t>
  </si>
  <si>
    <t>199 036,00</t>
  </si>
  <si>
    <t>1 488,00</t>
  </si>
  <si>
    <t>21 852,00</t>
  </si>
  <si>
    <t>31 596,00</t>
  </si>
  <si>
    <t>143 905,69</t>
  </si>
  <si>
    <t>194,31</t>
  </si>
  <si>
    <t>75085</t>
  </si>
  <si>
    <t>Wspólna obsługa jednostek samorządu terytorialnego</t>
  </si>
  <si>
    <t>907 701,00</t>
  </si>
  <si>
    <t>59,00</t>
  </si>
  <si>
    <t>597 182,08</t>
  </si>
  <si>
    <t>42 486,92</t>
  </si>
  <si>
    <t>100 112,00</t>
  </si>
  <si>
    <t>9 654,00</t>
  </si>
  <si>
    <t>16,00</t>
  </si>
  <si>
    <t>23 082,75</t>
  </si>
  <si>
    <t>1 600,00</t>
  </si>
  <si>
    <t>19 000,00</t>
  </si>
  <si>
    <t>490,00</t>
  </si>
  <si>
    <t>47 000,00</t>
  </si>
  <si>
    <t>2 920,00</t>
  </si>
  <si>
    <t>3 000,00</t>
  </si>
  <si>
    <t>175,25</t>
  </si>
  <si>
    <t>14 923,00</t>
  </si>
  <si>
    <t>75095</t>
  </si>
  <si>
    <t>213 404,00</t>
  </si>
  <si>
    <t>111 384,00</t>
  </si>
  <si>
    <t>4100</t>
  </si>
  <si>
    <t>Wynagrodzenia agencyjno-prowizyjne</t>
  </si>
  <si>
    <t>99 020,00</t>
  </si>
  <si>
    <t>2 955,23</t>
  </si>
  <si>
    <t>508,00</t>
  </si>
  <si>
    <t>36,77</t>
  </si>
  <si>
    <t>89 615,99</t>
  </si>
  <si>
    <t>2 562,50</t>
  </si>
  <si>
    <t>281,75</t>
  </si>
  <si>
    <t>34 747,00</t>
  </si>
  <si>
    <t>20 808,47</t>
  </si>
  <si>
    <t>76,54</t>
  </si>
  <si>
    <t>8 495,53</t>
  </si>
  <si>
    <t>982,22</t>
  </si>
  <si>
    <t>760 146,72</t>
  </si>
  <si>
    <t>Komendy powiatowe Państwowej Straży Pożarnej</t>
  </si>
  <si>
    <t>9 300,00</t>
  </si>
  <si>
    <t>2300</t>
  </si>
  <si>
    <t>Wpłaty jednostek na państwowy fundusz celowy</t>
  </si>
  <si>
    <t>Wpłaty jednostek na państwowy fundusz celowy na finansowanie lub dofinansowanie zadań inwestycyjnych</t>
  </si>
  <si>
    <t>555 916,72</t>
  </si>
  <si>
    <t>6 997,02</t>
  </si>
  <si>
    <t>919,34</t>
  </si>
  <si>
    <t>40 704,00</t>
  </si>
  <si>
    <t>930,00</t>
  </si>
  <si>
    <t>198 466,36</t>
  </si>
  <si>
    <t>- 2 000,00</t>
  </si>
  <si>
    <t>196 466,36</t>
  </si>
  <si>
    <t>8 000,00</t>
  </si>
  <si>
    <t>- 1 500,00</t>
  </si>
  <si>
    <t>6 500,00</t>
  </si>
  <si>
    <t>70 000,00</t>
  </si>
  <si>
    <t>68 500,00</t>
  </si>
  <si>
    <t>52 900,00</t>
  </si>
  <si>
    <t>Dotacje celowe z budżetu na finansowanie lub dofinansowanie kosztów realizacji inwestycji i zakupów inwestycyjnych jednostek nie zaliczanych do sektora finansów publicznych</t>
  </si>
  <si>
    <t>9 000,00</t>
  </si>
  <si>
    <t>75414</t>
  </si>
  <si>
    <t>Obrona cywilna</t>
  </si>
  <si>
    <t>12 100,00</t>
  </si>
  <si>
    <t>75415</t>
  </si>
  <si>
    <t>81 000,00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</si>
  <si>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</si>
  <si>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2 704,00</t>
  </si>
  <si>
    <t>388,00</t>
  </si>
  <si>
    <t>45 516,00</t>
  </si>
  <si>
    <t>12 392,00</t>
  </si>
  <si>
    <t>Straż gminna (miejska)</t>
  </si>
  <si>
    <t>101 830,00</t>
  </si>
  <si>
    <t>9 830,00</t>
  </si>
  <si>
    <t>15 500,00</t>
  </si>
  <si>
    <t>2 500,00</t>
  </si>
  <si>
    <t>757</t>
  </si>
  <si>
    <t>Obsługa długu publicznego</t>
  </si>
  <si>
    <t>340 400,00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</si>
  <si>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</si>
  <si>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</si>
  <si>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</si>
  <si>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</si>
  <si>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261 649,57</t>
  </si>
  <si>
    <t>35 905,57</t>
  </si>
  <si>
    <t>2940</t>
  </si>
  <si>
    <t>Zwrot do budżetu państwa nienależnie pobranej subwencji ogólnej za lata poprzednie</t>
  </si>
  <si>
    <t>75818</t>
  </si>
  <si>
    <t>Rezerwy ogólne i celowe</t>
  </si>
  <si>
    <t>225 744,00</t>
  </si>
  <si>
    <t>4810</t>
  </si>
  <si>
    <t>Rezerwy</t>
  </si>
  <si>
    <t>27 127 695,44</t>
  </si>
  <si>
    <t>27 145 195,44</t>
  </si>
  <si>
    <t>13 491 672,72</t>
  </si>
  <si>
    <t>2 165,00</t>
  </si>
  <si>
    <t>267 332,46</t>
  </si>
  <si>
    <t>8 696 714,59</t>
  </si>
  <si>
    <t>551 450,75</t>
  </si>
  <si>
    <t>1 567 726,74</t>
  </si>
  <si>
    <t>182 552,86</t>
  </si>
  <si>
    <t>56 216,00</t>
  </si>
  <si>
    <t>398 800,00</t>
  </si>
  <si>
    <t>- 3 000,00</t>
  </si>
  <si>
    <t>395 800,00</t>
  </si>
  <si>
    <t>4240</t>
  </si>
  <si>
    <t>Zakup środków dydaktycznych i książek</t>
  </si>
  <si>
    <t>134 500,00</t>
  </si>
  <si>
    <t>363 500,00</t>
  </si>
  <si>
    <t>352 426,32</t>
  </si>
  <si>
    <t>18 670,00</t>
  </si>
  <si>
    <t>21 670,00</t>
  </si>
  <si>
    <t>241 133,25</t>
  </si>
  <si>
    <t>4330</t>
  </si>
  <si>
    <t>Zakup usług przez jednostki samorządu terytorialnego od innych jednostek samorządu terytorialnego</t>
  </si>
  <si>
    <t>38 425,00</t>
  </si>
  <si>
    <t>11 600,00</t>
  </si>
  <si>
    <t>9 767,75</t>
  </si>
  <si>
    <t>442 379,00</t>
  </si>
  <si>
    <t>4480</t>
  </si>
  <si>
    <t>Podatek od nieruchomości</t>
  </si>
  <si>
    <t>103,00</t>
  </si>
  <si>
    <t>1 210,00</t>
  </si>
  <si>
    <t>125 000,00</t>
  </si>
  <si>
    <t>785 251,14</t>
  </si>
  <si>
    <t>16 171,00</t>
  </si>
  <si>
    <t>547 076,66</t>
  </si>
  <si>
    <t>34 452,48</t>
  </si>
  <si>
    <t>99 116,00</t>
  </si>
  <si>
    <t>11 228,00</t>
  </si>
  <si>
    <t>26 600,00</t>
  </si>
  <si>
    <t>13 281,00</t>
  </si>
  <si>
    <t>2 300,00</t>
  </si>
  <si>
    <t>1 380,00</t>
  </si>
  <si>
    <t>3 400,00</t>
  </si>
  <si>
    <t>25 746,00</t>
  </si>
  <si>
    <t>5 708 657,66</t>
  </si>
  <si>
    <t>5 710 157,66</t>
  </si>
  <si>
    <t>39 585,00</t>
  </si>
  <si>
    <t>2540</t>
  </si>
  <si>
    <t>1 293 495,52</t>
  </si>
  <si>
    <t>57 683,00</t>
  </si>
  <si>
    <t>2 459 082,94</t>
  </si>
  <si>
    <t>176 154,06</t>
  </si>
  <si>
    <t>465 925,14</t>
  </si>
  <si>
    <t>57 209,00</t>
  </si>
  <si>
    <t>138 868,00</t>
  </si>
  <si>
    <t>4220</t>
  </si>
  <si>
    <t>Zakup środków żywności</t>
  </si>
  <si>
    <t>14 909,00</t>
  </si>
  <si>
    <t>249 000,00</t>
  </si>
  <si>
    <t>32 850,00</t>
  </si>
  <si>
    <t>34 350,00</t>
  </si>
  <si>
    <t>7 700,00</t>
  </si>
  <si>
    <t>59 500,00</t>
  </si>
  <si>
    <t>6 100,00</t>
  </si>
  <si>
    <t>2 410,00</t>
  </si>
  <si>
    <t>137 573,00</t>
  </si>
  <si>
    <t>323,00</t>
  </si>
  <si>
    <t>80110</t>
  </si>
  <si>
    <t>3 117 231,48</t>
  </si>
  <si>
    <t>2320</t>
  </si>
  <si>
    <t>Dotacje celowe przekazane dla powiatu na zadania bieżące realizowane na podstawie porozumień (umów) między jednostkami samorządu terytorialnego</t>
  </si>
  <si>
    <t>972 500,00</t>
  </si>
  <si>
    <t>386 865,00</t>
  </si>
  <si>
    <t>28 087,00</t>
  </si>
  <si>
    <t>1 017 512,00</t>
  </si>
  <si>
    <t>126 197,48</t>
  </si>
  <si>
    <t>196 016,00</t>
  </si>
  <si>
    <t>23 436,00</t>
  </si>
  <si>
    <t>119 792,00</t>
  </si>
  <si>
    <t>71 000,00</t>
  </si>
  <si>
    <t>1 070,00</t>
  </si>
  <si>
    <t>49 000,00</t>
  </si>
  <si>
    <t>1 200,00</t>
  </si>
  <si>
    <t>56 556,00</t>
  </si>
  <si>
    <t>80113</t>
  </si>
  <si>
    <t>Dowożenie uczniów do szkół</t>
  </si>
  <si>
    <t>901 785,00</t>
  </si>
  <si>
    <t>80146</t>
  </si>
  <si>
    <t>Dokształcanie i doskonalenie nauczycieli</t>
  </si>
  <si>
    <t>79 232,00</t>
  </si>
  <si>
    <t>14 232,00</t>
  </si>
  <si>
    <t>637 934,67</t>
  </si>
  <si>
    <t>653 934,67</t>
  </si>
  <si>
    <t>271 400,00</t>
  </si>
  <si>
    <t>19 045,67</t>
  </si>
  <si>
    <t>45 562,00</t>
  </si>
  <si>
    <t>4 062,00</t>
  </si>
  <si>
    <t>27 100,00</t>
  </si>
  <si>
    <t>270,00</t>
  </si>
  <si>
    <t>9 995,00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</si>
  <si>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</si>
  <si>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</si>
  <si>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261 925,00</t>
  </si>
  <si>
    <t>25 536,32</t>
  </si>
  <si>
    <t>5 483,00</t>
  </si>
  <si>
    <t>164 474,11</t>
  </si>
  <si>
    <t>10 795,89</t>
  </si>
  <si>
    <t>31 849,63</t>
  </si>
  <si>
    <t>5 395,05</t>
  </si>
  <si>
    <t>6 925,00</t>
  </si>
  <si>
    <t>2 966,00</t>
  </si>
  <si>
    <t>80150</t>
  </si>
  <si>
    <t>Realizacja zadań wymagających stosowania specjalnej organizacji nauki i metod pracy dla dzieci i młodzieży w szkołach podstawowych</t>
  </si>
  <si>
    <t>543 618,34</t>
  </si>
  <si>
    <t>3 375,00</t>
  </si>
  <si>
    <t>390 296,34</t>
  </si>
  <si>
    <t>16 443,00</t>
  </si>
  <si>
    <t>60 541,00</t>
  </si>
  <si>
    <t>8 492,00</t>
  </si>
  <si>
    <t>14 600,00</t>
  </si>
  <si>
    <t>7 000,00</t>
  </si>
  <si>
    <t>11 871,00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</si>
  <si>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</si>
  <si>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</si>
  <si>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5 503,37</t>
  </si>
  <si>
    <t>4 599,91</t>
  </si>
  <si>
    <t>790,75</t>
  </si>
  <si>
    <t>112,71</t>
  </si>
  <si>
    <t>7 672,50</t>
  </si>
  <si>
    <t>2 077,54</t>
  </si>
  <si>
    <t>200 084,45</t>
  </si>
  <si>
    <t>1 385 049,57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</si>
  <si>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</si>
  <si>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152 993,44</t>
  </si>
  <si>
    <t>29 724,56</t>
  </si>
  <si>
    <t>26 500,00</t>
  </si>
  <si>
    <t>Dotacja celowa na pomoc finansową udzielaną między jednostkami samorządu terytorialnego na dofinansowanie własnych zadań bieżących</t>
  </si>
  <si>
    <t>3247</t>
  </si>
  <si>
    <t>Stypendia dla uczniów</t>
  </si>
  <si>
    <t>8 060,40</t>
  </si>
  <si>
    <t>3249</t>
  </si>
  <si>
    <t>939,60</t>
  </si>
  <si>
    <t>4017</t>
  </si>
  <si>
    <t>284 925,59</t>
  </si>
  <si>
    <t>4019</t>
  </si>
  <si>
    <t>33 213,75</t>
  </si>
  <si>
    <t>983,26</t>
  </si>
  <si>
    <t>4117</t>
  </si>
  <si>
    <t>63 301,20</t>
  </si>
  <si>
    <t>4119</t>
  </si>
  <si>
    <t>7 379,00</t>
  </si>
  <si>
    <t>140,14</t>
  </si>
  <si>
    <t>4127</t>
  </si>
  <si>
    <t>9 258,43</t>
  </si>
  <si>
    <t>4129</t>
  </si>
  <si>
    <t>1 079,24</t>
  </si>
  <si>
    <t>5 720,00</t>
  </si>
  <si>
    <t>3 200,00</t>
  </si>
  <si>
    <t>4217</t>
  </si>
  <si>
    <t>35 501,47</t>
  </si>
  <si>
    <t>4219</t>
  </si>
  <si>
    <t>4 138,40</t>
  </si>
  <si>
    <t>4247</t>
  </si>
  <si>
    <t>362 733,52</t>
  </si>
  <si>
    <t>4249</t>
  </si>
  <si>
    <t>42 298,79</t>
  </si>
  <si>
    <t>22 944,00</t>
  </si>
  <si>
    <t>4307</t>
  </si>
  <si>
    <t>119 400,48</t>
  </si>
  <si>
    <t>4309</t>
  </si>
  <si>
    <t>13 913,30</t>
  </si>
  <si>
    <t>154 701,00</t>
  </si>
  <si>
    <t>550 075,00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</si>
  <si>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</si>
  <si>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</si>
  <si>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</si>
  <si>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7 800,00</t>
  </si>
  <si>
    <t>2 240,00</t>
  </si>
  <si>
    <t>4 560,00</t>
  </si>
  <si>
    <t>85154</t>
  </si>
  <si>
    <t>385 275,00</t>
  </si>
  <si>
    <t>48 000,00</t>
  </si>
  <si>
    <t>24 030,00</t>
  </si>
  <si>
    <t>4 432,61</t>
  </si>
  <si>
    <t>481,39</t>
  </si>
  <si>
    <t>146 939,00</t>
  </si>
  <si>
    <t>25 905,00</t>
  </si>
  <si>
    <t>113 037,00</t>
  </si>
  <si>
    <t>450,00</t>
  </si>
  <si>
    <t>132 000,00</t>
  </si>
  <si>
    <t>1 050,00</t>
  </si>
  <si>
    <t>950,00</t>
  </si>
  <si>
    <t>120 000,00</t>
  </si>
  <si>
    <t>5 967 592,00</t>
  </si>
  <si>
    <t>68 597,30</t>
  </si>
  <si>
    <t>6 036 189,30</t>
  </si>
  <si>
    <t>85202</t>
  </si>
  <si>
    <t>Domy pomocy społecznej</t>
  </si>
  <si>
    <t>582 500,00</t>
  </si>
  <si>
    <t>1 316 680,00</t>
  </si>
  <si>
    <t>15 000,00</t>
  </si>
  <si>
    <t>1 331 680,00</t>
  </si>
  <si>
    <t>20 300,00</t>
  </si>
  <si>
    <t>3 471,00</t>
  </si>
  <si>
    <t>367,50</t>
  </si>
  <si>
    <t>140 101,00</t>
  </si>
  <si>
    <t>702,00</t>
  </si>
  <si>
    <t>26 162,50</t>
  </si>
  <si>
    <t>100,00</t>
  </si>
  <si>
    <t>4 126,00</t>
  </si>
  <si>
    <t>1 115 850,00</t>
  </si>
  <si>
    <t>1 130 850,00</t>
  </si>
  <si>
    <t>85205</t>
  </si>
  <si>
    <t>Zadania w zakresie przeciwdziałania przemocy w rodzinie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</si>
  <si>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</si>
  <si>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</si>
  <si>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Składki na ubezpieczenie zdrowotne</t>
  </si>
  <si>
    <t>115 601,00</t>
  </si>
  <si>
    <t>487 500,00</t>
  </si>
  <si>
    <t>3110</t>
  </si>
  <si>
    <t>Świadczenia społeczne</t>
  </si>
  <si>
    <t>351 500,00</t>
  </si>
  <si>
    <t>351 137,25</t>
  </si>
  <si>
    <t>362,75</t>
  </si>
  <si>
    <t>1 472 361,00</t>
  </si>
  <si>
    <t>53 597,30</t>
  </si>
  <si>
    <t>1 525 958,30</t>
  </si>
  <si>
    <t>9 557,00</t>
  </si>
  <si>
    <t>946 057,75</t>
  </si>
  <si>
    <t>949 057,75</t>
  </si>
  <si>
    <t>64 595,86</t>
  </si>
  <si>
    <t>164 741,61</t>
  </si>
  <si>
    <t>523,80</t>
  </si>
  <si>
    <t>165 265,41</t>
  </si>
  <si>
    <t>19 557,64</t>
  </si>
  <si>
    <t>73,50</t>
  </si>
  <si>
    <t>19 631,14</t>
  </si>
  <si>
    <t>500,00</t>
  </si>
  <si>
    <t>43 300,00</t>
  </si>
  <si>
    <t>24 000,00</t>
  </si>
  <si>
    <t>1 400,00</t>
  </si>
  <si>
    <t>104 214,14</t>
  </si>
  <si>
    <t>154 214,14</t>
  </si>
  <si>
    <t>20 400,00</t>
  </si>
  <si>
    <t>14 000,00</t>
  </si>
  <si>
    <t>30 537,00</t>
  </si>
  <si>
    <t>723 000,00</t>
  </si>
  <si>
    <t>325 000,00</t>
  </si>
  <si>
    <t>85232</t>
  </si>
  <si>
    <t>150 000,00</t>
  </si>
  <si>
    <t>85295</t>
  </si>
  <si>
    <t>868 875,88</t>
  </si>
  <si>
    <t>- 53 597,30</t>
  </si>
  <si>
    <t>815 278,58</t>
  </si>
  <si>
    <t>4 600,00</t>
  </si>
  <si>
    <t>3117</t>
  </si>
  <si>
    <t>143 330,74</t>
  </si>
  <si>
    <t>3119</t>
  </si>
  <si>
    <t>70 200,00</t>
  </si>
  <si>
    <t>114 345,16</t>
  </si>
  <si>
    <t>111 345,16</t>
  </si>
  <si>
    <t>7 225,09</t>
  </si>
  <si>
    <t>28 780,08</t>
  </si>
  <si>
    <t>- 523,80</t>
  </si>
  <si>
    <t>28 256,28</t>
  </si>
  <si>
    <t>1 261,50</t>
  </si>
  <si>
    <t>3 716,54</t>
  </si>
  <si>
    <t>- 73,50</t>
  </si>
  <si>
    <t>3 643,04</t>
  </si>
  <si>
    <t>178,32</t>
  </si>
  <si>
    <t>4137</t>
  </si>
  <si>
    <t>7 122,36</t>
  </si>
  <si>
    <t>4177</t>
  </si>
  <si>
    <t>52 160,77</t>
  </si>
  <si>
    <t>8 992,69</t>
  </si>
  <si>
    <t>88,42</t>
  </si>
  <si>
    <t>4287</t>
  </si>
  <si>
    <t>404 659,81</t>
  </si>
  <si>
    <t>- 50 000,00</t>
  </si>
  <si>
    <t>354 659,81</t>
  </si>
  <si>
    <t>17 174,40</t>
  </si>
  <si>
    <t>4417</t>
  </si>
  <si>
    <t>4 509,47</t>
  </si>
  <si>
    <t>4419</t>
  </si>
  <si>
    <t>530,53</t>
  </si>
  <si>
    <t>4437</t>
  </si>
  <si>
    <t>954 347,00</t>
  </si>
  <si>
    <t>85401</t>
  </si>
  <si>
    <t>Świetlice szkolne</t>
  </si>
  <si>
    <t>796 794,00</t>
  </si>
  <si>
    <t>3 833,00</t>
  </si>
  <si>
    <t>566 800,00</t>
  </si>
  <si>
    <t>50 836,00</t>
  </si>
  <si>
    <t>97 190,00</t>
  </si>
  <si>
    <t>13 082,00</t>
  </si>
  <si>
    <t>27 053,00</t>
  </si>
  <si>
    <t>144 353,00</t>
  </si>
  <si>
    <t>3240</t>
  </si>
  <si>
    <t>143 018,00</t>
  </si>
  <si>
    <t>3260</t>
  </si>
  <si>
    <t>Inne formy pomocy dla uczniów</t>
  </si>
  <si>
    <t>85416</t>
  </si>
  <si>
    <t>Pomoc materialna dla uczniów o charakterze motywacyjnym</t>
  </si>
  <si>
    <t>13 200,00</t>
  </si>
  <si>
    <t>23 102 393,00</t>
  </si>
  <si>
    <t>13 827 961,00</t>
  </si>
  <si>
    <t>115 000,00</t>
  </si>
  <si>
    <t>7 422,68</t>
  </si>
  <si>
    <t>21 931,40</t>
  </si>
  <si>
    <t>2 588,00</t>
  </si>
  <si>
    <t>36 278,92</t>
  </si>
  <si>
    <t>200,00</t>
  </si>
  <si>
    <t>2 370,00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</si>
  <si>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</si>
  <si>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</si>
  <si>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7 802 868,00</t>
  </si>
  <si>
    <t>7 234 293,92</t>
  </si>
  <si>
    <t>155 443,25</t>
  </si>
  <si>
    <t>8 816,55</t>
  </si>
  <si>
    <t>288 188,39</t>
  </si>
  <si>
    <t>2 870,89</t>
  </si>
  <si>
    <t>36 000,00</t>
  </si>
  <si>
    <t>3 555,00</t>
  </si>
  <si>
    <t>250,19</t>
  </si>
  <si>
    <t>43,68</t>
  </si>
  <si>
    <t>6,13</t>
  </si>
  <si>
    <t>905 745,00</t>
  </si>
  <si>
    <t>745 200,00</t>
  </si>
  <si>
    <t>113 431,00</t>
  </si>
  <si>
    <t>6 550,00</t>
  </si>
  <si>
    <t>20 961,40</t>
  </si>
  <si>
    <t>2 870,00</t>
  </si>
  <si>
    <t>1 992,60</t>
  </si>
  <si>
    <t>4 740,00</t>
  </si>
  <si>
    <t>85508</t>
  </si>
  <si>
    <t>Rodziny zastępcze</t>
  </si>
  <si>
    <t>153 128,00</t>
  </si>
  <si>
    <t>85510</t>
  </si>
  <si>
    <t>Działalność placówek opiekuńczo-wychowawczych</t>
  </si>
  <si>
    <t>160 000,00</t>
  </si>
  <si>
    <t>5 360 489,18</t>
  </si>
  <si>
    <t>- 15 000,00</t>
  </si>
  <si>
    <t>5 345 489,18</t>
  </si>
  <si>
    <t>Gospodarka ściekowa i ochrona wód</t>
  </si>
  <si>
    <t>429 000,00</t>
  </si>
  <si>
    <t>69 000,00</t>
  </si>
  <si>
    <t>2 530 519,26</t>
  </si>
  <si>
    <t>148 369,73</t>
  </si>
  <si>
    <t>9 655,00</t>
  </si>
  <si>
    <t>25 694,93</t>
  </si>
  <si>
    <t>2 831,42</t>
  </si>
  <si>
    <t>29 000,00</t>
  </si>
  <si>
    <t>2 275 522,18</t>
  </si>
  <si>
    <t>4 446,00</t>
  </si>
  <si>
    <t>90003</t>
  </si>
  <si>
    <t>Oczyszczanie miast i wsi</t>
  </si>
  <si>
    <t>390 000,00</t>
  </si>
  <si>
    <t>360 000,00</t>
  </si>
  <si>
    <t>90004</t>
  </si>
  <si>
    <t>Utrzymanie zieleni w miastach i gminach</t>
  </si>
  <si>
    <t>235 391,93</t>
  </si>
  <si>
    <t>40 909,93</t>
  </si>
  <si>
    <t>188 982,00</t>
  </si>
  <si>
    <t>374 042,85</t>
  </si>
  <si>
    <t>171,90</t>
  </si>
  <si>
    <t>24,50</t>
  </si>
  <si>
    <t>3 196,40</t>
  </si>
  <si>
    <t>5 607,20</t>
  </si>
  <si>
    <t>244 042,85</t>
  </si>
  <si>
    <t>Oświetlenie ulic, placów i dróg</t>
  </si>
  <si>
    <t>1 075 000,00</t>
  </si>
  <si>
    <t>550 000,00</t>
  </si>
  <si>
    <t>375 000,00</t>
  </si>
  <si>
    <t>232 535,14</t>
  </si>
  <si>
    <t>3 812,60</t>
  </si>
  <si>
    <t>543,39</t>
  </si>
  <si>
    <t>22 179,15</t>
  </si>
  <si>
    <t>167 000,00</t>
  </si>
  <si>
    <t>11 278 244,19</t>
  </si>
  <si>
    <t>92105</t>
  </si>
  <si>
    <t>43 746,00</t>
  </si>
  <si>
    <t>8 400,00</t>
  </si>
  <si>
    <t>638,00</t>
  </si>
  <si>
    <t>4 708,00</t>
  </si>
  <si>
    <t>1 733 780,63</t>
  </si>
  <si>
    <t>1 773 780,63</t>
  </si>
  <si>
    <t>2480</t>
  </si>
  <si>
    <t>1 442 250,00</t>
  </si>
  <si>
    <t>1 482 250,00</t>
  </si>
  <si>
    <t>8 090,00</t>
  </si>
  <si>
    <t>64 049,24</t>
  </si>
  <si>
    <t>56 500,00</t>
  </si>
  <si>
    <t>35 703,56</t>
  </si>
  <si>
    <t>1 329,00</t>
  </si>
  <si>
    <t>18 858,83</t>
  </si>
  <si>
    <t>92116</t>
  </si>
  <si>
    <t>412 784,20</t>
  </si>
  <si>
    <t>412 115,00</t>
  </si>
  <si>
    <t>669,20</t>
  </si>
  <si>
    <t>8 894 096,94</t>
  </si>
  <si>
    <t>- 40 000,00</t>
  </si>
  <si>
    <t>8 854 096,94</t>
  </si>
  <si>
    <t>556 330,00</t>
  </si>
  <si>
    <t>516 330,00</t>
  </si>
  <si>
    <t>309 000,00</t>
  </si>
  <si>
    <t>6 824 451,89</t>
  </si>
  <si>
    <t>1 204 315,05</t>
  </si>
  <si>
    <t>92120</t>
  </si>
  <si>
    <t>100 000,00</t>
  </si>
  <si>
    <t>2720</t>
  </si>
  <si>
    <t>92127</t>
  </si>
  <si>
    <t>Działalność dotycząca miejsc pamięci narodowej oraz ochrony pamięci walk i męczeństwa</t>
  </si>
  <si>
    <t>14 114,00</t>
  </si>
  <si>
    <t>474,00</t>
  </si>
  <si>
    <t>2 640,00</t>
  </si>
  <si>
    <t>92195</t>
  </si>
  <si>
    <t>79 722,42</t>
  </si>
  <si>
    <t>1 300,00</t>
  </si>
  <si>
    <t>46 122,42</t>
  </si>
  <si>
    <t>32 300,00</t>
  </si>
  <si>
    <t>1 212 861,84</t>
  </si>
  <si>
    <t>840 929,20</t>
  </si>
  <si>
    <t>10 314,00</t>
  </si>
  <si>
    <t>1 470,00</t>
  </si>
  <si>
    <t>143 700,00</t>
  </si>
  <si>
    <t>45 111,59</t>
  </si>
  <si>
    <t>255 000,00</t>
  </si>
  <si>
    <t>262 133,61</t>
  </si>
  <si>
    <t>371 932,64</t>
  </si>
  <si>
    <t>170 000,00</t>
  </si>
  <si>
    <t>- 1 800,00</t>
  </si>
  <si>
    <t>31 800,00</t>
  </si>
  <si>
    <t>89 092,64</t>
  </si>
  <si>
    <t>69 340,00</t>
  </si>
  <si>
    <t>1 800,00</t>
  </si>
  <si>
    <t>71 140,00</t>
  </si>
  <si>
    <t>8 500,00</t>
  </si>
  <si>
    <t>95 014 384,11</t>
  </si>
  <si>
    <t>95 031 884,11</t>
  </si>
  <si>
    <t>Zmiany w planie wydatków Gminy Rogoźno na 2018 rok</t>
  </si>
  <si>
    <t>-4 000,00</t>
  </si>
  <si>
    <t>52 216,00</t>
  </si>
  <si>
    <t>367 500,00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</si>
</sst>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???"/>
    <numFmt numFmtId="165" formatCode="?????"/>
    <numFmt numFmtId="166" formatCode="????"/>
    <numFmt numFmtId="167" formatCode="_-* #,##0.00\ _z_ł_-;\-* #,##0.00\ _z_ł_-;_-* \-??\ _z_ł_-;_-@_-"/>
    <numFmt numFmtId="168" formatCode="#,##0.00_ ;\-#,##0.00\ 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"/>
      <family val="2"/>
      <charset val="1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238"/>
    </font>
    <font>
      <b/>
      <sz val="9"/>
      <color indexed="8"/>
      <name val="Arial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1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charset val="204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i/>
      <sz val="8"/>
      <name val="Arial CE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i/>
      <sz val="8"/>
      <name val="Arial CE"/>
      <charset val="238"/>
    </font>
    <font>
      <i/>
      <sz val="10"/>
      <name val="Arial CE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b/>
      <i/>
      <sz val="9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charset val="204"/>
    </font>
    <font>
      <b/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sz val="9"/>
      <color indexed="8"/>
      <name val="Arial"/>
      <charset val="204"/>
    </font>
    <font>
      <b/>
      <sz val="11"/>
      <color indexed="8"/>
      <name val="Arial"/>
      <family val="2"/>
      <charset val="238"/>
    </font>
    <font>
      <b/>
      <sz val="9"/>
      <color indexed="8"/>
      <name val="Arial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>
      <alignment vertical="top"/>
    </xf>
    <xf numFmtId="0" fontId="25" fillId="0" borderId="0"/>
    <xf numFmtId="0" fontId="17" fillId="9" borderId="0" applyNumberFormat="0" applyBorder="0" applyAlignment="0" applyProtection="0"/>
    <xf numFmtId="0" fontId="31" fillId="0" borderId="0"/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30" fillId="0" borderId="0"/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32" fillId="0" borderId="0" applyNumberFormat="0" applyFill="0" applyBorder="0" applyAlignment="0" applyProtection="0">
      <alignment vertical="top"/>
    </xf>
    <xf numFmtId="0" fontId="17" fillId="0" borderId="0"/>
    <xf numFmtId="0" fontId="17" fillId="0" borderId="0"/>
    <xf numFmtId="0" fontId="6" fillId="0" borderId="0" applyNumberFormat="0" applyFill="0" applyBorder="0" applyAlignment="0" applyProtection="0">
      <alignment vertical="top"/>
    </xf>
    <xf numFmtId="0" fontId="1" fillId="0" borderId="0"/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17" fillId="0" borderId="0"/>
  </cellStyleXfs>
  <cellXfs count="572">
    <xf numFmtId="0" fontId="0" fillId="0" borderId="0" xfId="0"/>
    <xf numFmtId="0" fontId="4" fillId="0" borderId="0" xfId="1" applyFont="1"/>
    <xf numFmtId="0" fontId="6" fillId="0" borderId="0" xfId="3" applyAlignment="1"/>
    <xf numFmtId="0" fontId="5" fillId="0" borderId="0" xfId="2" applyFont="1" applyAlignment="1"/>
    <xf numFmtId="0" fontId="7" fillId="0" borderId="0" xfId="2" applyFont="1" applyAlignment="1">
      <alignment wrapText="1"/>
    </xf>
    <xf numFmtId="0" fontId="8" fillId="0" borderId="0" xfId="1" applyFont="1" applyAlignment="1">
      <alignment horizontal="center" vertical="center"/>
    </xf>
    <xf numFmtId="0" fontId="9" fillId="0" borderId="0" xfId="1" applyFont="1"/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49" fontId="14" fillId="0" borderId="4" xfId="1" applyNumberFormat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 wrapText="1"/>
    </xf>
    <xf numFmtId="0" fontId="13" fillId="0" borderId="6" xfId="1" applyFont="1" applyBorder="1" applyAlignment="1">
      <alignment horizontal="left" vertical="center" wrapText="1"/>
    </xf>
    <xf numFmtId="4" fontId="14" fillId="0" borderId="8" xfId="1" applyNumberFormat="1" applyFont="1" applyBorder="1" applyAlignment="1">
      <alignment horizontal="right" vertical="center" wrapText="1"/>
    </xf>
    <xf numFmtId="4" fontId="14" fillId="0" borderId="9" xfId="1" applyNumberFormat="1" applyFont="1" applyBorder="1" applyAlignment="1">
      <alignment horizontal="right" vertical="center" wrapText="1"/>
    </xf>
    <xf numFmtId="0" fontId="16" fillId="0" borderId="10" xfId="1" applyFont="1" applyBorder="1" applyAlignment="1">
      <alignment vertical="center" wrapText="1"/>
    </xf>
    <xf numFmtId="4" fontId="17" fillId="0" borderId="12" xfId="1" applyNumberFormat="1" applyFont="1" applyBorder="1" applyAlignment="1">
      <alignment horizontal="right" vertical="center" wrapText="1"/>
    </xf>
    <xf numFmtId="4" fontId="17" fillId="0" borderId="13" xfId="1" applyNumberFormat="1" applyFont="1" applyBorder="1" applyAlignment="1">
      <alignment horizontal="right" vertical="center" wrapText="1"/>
    </xf>
    <xf numFmtId="164" fontId="18" fillId="2" borderId="1" xfId="1" applyNumberFormat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18" fillId="2" borderId="4" xfId="1" applyFont="1" applyFill="1" applyBorder="1" applyAlignment="1">
      <alignment horizontal="left" vertical="top" wrapText="1"/>
    </xf>
    <xf numFmtId="4" fontId="19" fillId="2" borderId="4" xfId="1" applyNumberFormat="1" applyFont="1" applyFill="1" applyBorder="1" applyAlignment="1">
      <alignment horizontal="right" vertical="top" wrapText="1"/>
    </xf>
    <xf numFmtId="4" fontId="19" fillId="2" borderId="14" xfId="1" applyNumberFormat="1" applyFont="1" applyFill="1" applyBorder="1" applyAlignment="1">
      <alignment horizontal="right" vertical="top" wrapText="1"/>
    </xf>
    <xf numFmtId="165" fontId="8" fillId="3" borderId="2" xfId="1" applyNumberFormat="1" applyFont="1" applyFill="1" applyBorder="1" applyAlignment="1">
      <alignment horizontal="left" vertical="top" wrapText="1"/>
    </xf>
    <xf numFmtId="0" fontId="4" fillId="3" borderId="3" xfId="1" applyFont="1" applyFill="1" applyBorder="1" applyAlignment="1">
      <alignment vertical="top" wrapText="1"/>
    </xf>
    <xf numFmtId="0" fontId="8" fillId="3" borderId="4" xfId="1" applyFont="1" applyFill="1" applyBorder="1" applyAlignment="1">
      <alignment horizontal="left" vertical="top" wrapText="1"/>
    </xf>
    <xf numFmtId="4" fontId="20" fillId="3" borderId="4" xfId="1" applyNumberFormat="1" applyFont="1" applyFill="1" applyBorder="1" applyAlignment="1">
      <alignment horizontal="right" vertical="top" wrapText="1"/>
    </xf>
    <xf numFmtId="4" fontId="20" fillId="3" borderId="14" xfId="1" applyNumberFormat="1" applyFont="1" applyFill="1" applyBorder="1" applyAlignment="1">
      <alignment horizontal="right" vertical="top" wrapText="1"/>
    </xf>
    <xf numFmtId="0" fontId="4" fillId="0" borderId="17" xfId="1" applyFont="1" applyBorder="1" applyAlignment="1">
      <alignment vertical="top" wrapText="1"/>
    </xf>
    <xf numFmtId="166" fontId="8" fillId="0" borderId="3" xfId="1" applyNumberFormat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4" fontId="20" fillId="0" borderId="4" xfId="1" applyNumberFormat="1" applyFont="1" applyBorder="1" applyAlignment="1">
      <alignment horizontal="right" vertical="top" wrapText="1"/>
    </xf>
    <xf numFmtId="4" fontId="4" fillId="0" borderId="5" xfId="1" applyNumberFormat="1" applyFont="1" applyBorder="1" applyAlignment="1">
      <alignment vertical="top" wrapText="1"/>
    </xf>
    <xf numFmtId="0" fontId="4" fillId="3" borderId="18" xfId="1" applyFont="1" applyFill="1" applyBorder="1" applyAlignment="1">
      <alignment vertical="top" wrapText="1"/>
    </xf>
    <xf numFmtId="0" fontId="8" fillId="3" borderId="19" xfId="1" applyFont="1" applyFill="1" applyBorder="1" applyAlignment="1">
      <alignment horizontal="left" vertical="top" wrapText="1"/>
    </xf>
    <xf numFmtId="4" fontId="20" fillId="3" borderId="19" xfId="1" applyNumberFormat="1" applyFont="1" applyFill="1" applyBorder="1" applyAlignment="1">
      <alignment horizontal="right" vertical="top" wrapText="1"/>
    </xf>
    <xf numFmtId="4" fontId="20" fillId="3" borderId="20" xfId="1" applyNumberFormat="1" applyFont="1" applyFill="1" applyBorder="1" applyAlignment="1">
      <alignment horizontal="right" vertical="top" wrapText="1"/>
    </xf>
    <xf numFmtId="0" fontId="4" fillId="0" borderId="22" xfId="1" applyFont="1" applyBorder="1" applyAlignment="1">
      <alignment vertical="top" wrapText="1"/>
    </xf>
    <xf numFmtId="166" fontId="8" fillId="0" borderId="23" xfId="1" applyNumberFormat="1" applyFont="1" applyBorder="1" applyAlignment="1">
      <alignment horizontal="left" vertical="top" wrapText="1"/>
    </xf>
    <xf numFmtId="0" fontId="8" fillId="0" borderId="24" xfId="1" applyFont="1" applyBorder="1" applyAlignment="1">
      <alignment horizontal="left" vertical="top" wrapText="1"/>
    </xf>
    <xf numFmtId="4" fontId="20" fillId="0" borderId="19" xfId="1" applyNumberFormat="1" applyFont="1" applyBorder="1" applyAlignment="1">
      <alignment horizontal="right" vertical="top" wrapText="1"/>
    </xf>
    <xf numFmtId="4" fontId="4" fillId="0" borderId="25" xfId="1" applyNumberFormat="1" applyFont="1" applyBorder="1" applyAlignment="1">
      <alignment vertical="top" wrapText="1"/>
    </xf>
    <xf numFmtId="0" fontId="9" fillId="0" borderId="26" xfId="1" applyFont="1" applyBorder="1" applyAlignment="1">
      <alignment vertical="center" wrapText="1"/>
    </xf>
    <xf numFmtId="4" fontId="17" fillId="0" borderId="27" xfId="1" applyNumberFormat="1" applyFont="1" applyBorder="1" applyAlignment="1">
      <alignment vertical="center" wrapText="1"/>
    </xf>
    <xf numFmtId="4" fontId="17" fillId="0" borderId="28" xfId="1" applyNumberFormat="1" applyFont="1" applyBorder="1" applyAlignment="1">
      <alignment vertical="center" wrapText="1"/>
    </xf>
    <xf numFmtId="0" fontId="19" fillId="4" borderId="5" xfId="1" applyFont="1" applyFill="1" applyBorder="1" applyAlignment="1">
      <alignment horizontal="left" vertical="center" wrapText="1"/>
    </xf>
    <xf numFmtId="0" fontId="20" fillId="4" borderId="5" xfId="1" applyFont="1" applyFill="1" applyBorder="1" applyAlignment="1">
      <alignment horizontal="left" vertical="center" wrapText="1"/>
    </xf>
    <xf numFmtId="4" fontId="19" fillId="4" borderId="29" xfId="1" applyNumberFormat="1" applyFont="1" applyFill="1" applyBorder="1" applyAlignment="1">
      <alignment vertical="center" wrapText="1"/>
    </xf>
    <xf numFmtId="4" fontId="19" fillId="4" borderId="5" xfId="1" applyNumberFormat="1" applyFont="1" applyFill="1" applyBorder="1" applyAlignment="1">
      <alignment vertical="center" wrapText="1"/>
    </xf>
    <xf numFmtId="0" fontId="4" fillId="5" borderId="5" xfId="1" applyFont="1" applyFill="1" applyBorder="1" applyAlignment="1">
      <alignment horizontal="left" vertical="center" wrapText="1"/>
    </xf>
    <xf numFmtId="4" fontId="20" fillId="5" borderId="11" xfId="1" applyNumberFormat="1" applyFont="1" applyFill="1" applyBorder="1" applyAlignment="1">
      <alignment vertical="center" wrapText="1"/>
    </xf>
    <xf numFmtId="4" fontId="20" fillId="5" borderId="5" xfId="1" applyNumberFormat="1" applyFont="1" applyFill="1" applyBorder="1" applyAlignment="1">
      <alignment vertical="center" wrapText="1"/>
    </xf>
    <xf numFmtId="4" fontId="20" fillId="5" borderId="30" xfId="1" applyNumberFormat="1" applyFont="1" applyFill="1" applyBorder="1" applyAlignment="1">
      <alignment vertical="center" wrapText="1"/>
    </xf>
    <xf numFmtId="0" fontId="9" fillId="0" borderId="2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top" wrapText="1"/>
    </xf>
    <xf numFmtId="0" fontId="8" fillId="0" borderId="32" xfId="1" applyFont="1" applyBorder="1" applyAlignment="1">
      <alignment horizontal="left" vertical="top" wrapText="1"/>
    </xf>
    <xf numFmtId="4" fontId="20" fillId="0" borderId="33" xfId="1" applyNumberFormat="1" applyFont="1" applyBorder="1" applyAlignment="1">
      <alignment vertical="top" wrapText="1"/>
    </xf>
    <xf numFmtId="4" fontId="20" fillId="0" borderId="5" xfId="1" applyNumberFormat="1" applyFont="1" applyBorder="1" applyAlignment="1">
      <alignment vertical="top" wrapText="1"/>
    </xf>
    <xf numFmtId="4" fontId="21" fillId="0" borderId="5" xfId="3" applyNumberFormat="1" applyFont="1" applyBorder="1" applyAlignment="1">
      <alignment vertical="top" wrapText="1"/>
    </xf>
    <xf numFmtId="0" fontId="19" fillId="4" borderId="11" xfId="1" applyFont="1" applyFill="1" applyBorder="1" applyAlignment="1">
      <alignment horizontal="left" vertical="center" wrapText="1"/>
    </xf>
    <xf numFmtId="4" fontId="19" fillId="4" borderId="33" xfId="1" applyNumberFormat="1" applyFont="1" applyFill="1" applyBorder="1" applyAlignment="1">
      <alignment horizontal="right" vertical="center" wrapText="1"/>
    </xf>
    <xf numFmtId="4" fontId="19" fillId="4" borderId="5" xfId="1" applyNumberFormat="1" applyFont="1" applyFill="1" applyBorder="1" applyAlignment="1">
      <alignment horizontal="right" vertical="center" wrapText="1"/>
    </xf>
    <xf numFmtId="0" fontId="14" fillId="6" borderId="25" xfId="1" applyFont="1" applyFill="1" applyBorder="1" applyAlignment="1">
      <alignment horizontal="center" vertical="center" wrapText="1"/>
    </xf>
    <xf numFmtId="0" fontId="20" fillId="5" borderId="34" xfId="1" applyFont="1" applyFill="1" applyBorder="1" applyAlignment="1">
      <alignment horizontal="left" vertical="center" wrapText="1"/>
    </xf>
    <xf numFmtId="0" fontId="20" fillId="5" borderId="5" xfId="1" applyFont="1" applyFill="1" applyBorder="1" applyAlignment="1">
      <alignment horizontal="left" vertical="top" wrapText="1"/>
    </xf>
    <xf numFmtId="0" fontId="21" fillId="5" borderId="5" xfId="1" applyFont="1" applyFill="1" applyBorder="1" applyAlignment="1">
      <alignment horizontal="left" vertical="top" wrapText="1"/>
    </xf>
    <xf numFmtId="4" fontId="20" fillId="5" borderId="29" xfId="1" applyNumberFormat="1" applyFont="1" applyFill="1" applyBorder="1" applyAlignment="1">
      <alignment vertical="center" wrapText="1"/>
    </xf>
    <xf numFmtId="0" fontId="14" fillId="6" borderId="31" xfId="1" applyFont="1" applyFill="1" applyBorder="1" applyAlignment="1">
      <alignment horizontal="center" vertical="center" wrapText="1"/>
    </xf>
    <xf numFmtId="0" fontId="19" fillId="6" borderId="34" xfId="1" applyFont="1" applyFill="1" applyBorder="1" applyAlignment="1">
      <alignment horizontal="left" vertical="center" wrapText="1"/>
    </xf>
    <xf numFmtId="0" fontId="20" fillId="6" borderId="5" xfId="1" applyFont="1" applyFill="1" applyBorder="1" applyAlignment="1">
      <alignment horizontal="left" vertical="top" wrapText="1"/>
    </xf>
    <xf numFmtId="0" fontId="8" fillId="0" borderId="35" xfId="1" applyFont="1" applyBorder="1" applyAlignment="1">
      <alignment horizontal="left" vertical="top" wrapText="1"/>
    </xf>
    <xf numFmtId="4" fontId="20" fillId="6" borderId="29" xfId="1" applyNumberFormat="1" applyFont="1" applyFill="1" applyBorder="1" applyAlignment="1">
      <alignment vertical="top" wrapText="1"/>
    </xf>
    <xf numFmtId="4" fontId="20" fillId="6" borderId="5" xfId="1" applyNumberFormat="1" applyFont="1" applyFill="1" applyBorder="1" applyAlignment="1">
      <alignment vertical="top" wrapText="1"/>
    </xf>
    <xf numFmtId="0" fontId="4" fillId="5" borderId="11" xfId="1" applyFont="1" applyFill="1" applyBorder="1" applyAlignment="1">
      <alignment horizontal="left" vertical="center" wrapText="1"/>
    </xf>
    <xf numFmtId="4" fontId="20" fillId="5" borderId="33" xfId="1" applyNumberFormat="1" applyFont="1" applyFill="1" applyBorder="1" applyAlignment="1">
      <alignment vertical="center" wrapText="1"/>
    </xf>
    <xf numFmtId="4" fontId="20" fillId="5" borderId="36" xfId="1" applyNumberFormat="1" applyFont="1" applyFill="1" applyBorder="1" applyAlignment="1">
      <alignment vertical="center" wrapText="1"/>
    </xf>
    <xf numFmtId="0" fontId="9" fillId="0" borderId="5" xfId="1" applyFont="1" applyBorder="1" applyAlignment="1">
      <alignment horizontal="left" vertical="center" wrapText="1"/>
    </xf>
    <xf numFmtId="0" fontId="4" fillId="0" borderId="37" xfId="1" applyFont="1" applyBorder="1" applyAlignment="1">
      <alignment vertical="top" wrapText="1"/>
    </xf>
    <xf numFmtId="166" fontId="8" fillId="0" borderId="38" xfId="1" applyNumberFormat="1" applyFont="1" applyBorder="1" applyAlignment="1">
      <alignment horizontal="left" vertical="top" wrapText="1"/>
    </xf>
    <xf numFmtId="4" fontId="20" fillId="0" borderId="32" xfId="1" applyNumberFormat="1" applyFont="1" applyBorder="1" applyAlignment="1">
      <alignment horizontal="right" vertical="top" wrapText="1"/>
    </xf>
    <xf numFmtId="0" fontId="19" fillId="6" borderId="26" xfId="1" applyFont="1" applyFill="1" applyBorder="1" applyAlignment="1">
      <alignment horizontal="center" vertical="center" wrapText="1"/>
    </xf>
    <xf numFmtId="0" fontId="4" fillId="5" borderId="39" xfId="1" applyFont="1" applyFill="1" applyBorder="1" applyAlignment="1">
      <alignment horizontal="left" vertical="top" wrapText="1"/>
    </xf>
    <xf numFmtId="166" fontId="8" fillId="5" borderId="40" xfId="1" applyNumberFormat="1" applyFont="1" applyFill="1" applyBorder="1" applyAlignment="1">
      <alignment horizontal="left" vertical="top" wrapText="1"/>
    </xf>
    <xf numFmtId="0" fontId="8" fillId="5" borderId="5" xfId="1" applyFont="1" applyFill="1" applyBorder="1" applyAlignment="1">
      <alignment horizontal="left" vertical="top" wrapText="1"/>
    </xf>
    <xf numFmtId="4" fontId="20" fillId="5" borderId="5" xfId="1" applyNumberFormat="1" applyFont="1" applyFill="1" applyBorder="1" applyAlignment="1">
      <alignment horizontal="right" vertical="top" wrapText="1"/>
    </xf>
    <xf numFmtId="4" fontId="4" fillId="5" borderId="5" xfId="1" applyNumberFormat="1" applyFont="1" applyFill="1" applyBorder="1" applyAlignment="1">
      <alignment vertical="top" wrapText="1"/>
    </xf>
    <xf numFmtId="0" fontId="19" fillId="6" borderId="10" xfId="1" applyFont="1" applyFill="1" applyBorder="1" applyAlignment="1">
      <alignment horizontal="center" vertical="center" wrapText="1"/>
    </xf>
    <xf numFmtId="0" fontId="4" fillId="0" borderId="41" xfId="1" applyFont="1" applyBorder="1" applyAlignment="1">
      <alignment vertical="top" wrapText="1"/>
    </xf>
    <xf numFmtId="166" fontId="8" fillId="0" borderId="0" xfId="1" applyNumberFormat="1" applyFont="1" applyBorder="1" applyAlignment="1">
      <alignment horizontal="left" vertical="top" wrapText="1"/>
    </xf>
    <xf numFmtId="4" fontId="20" fillId="0" borderId="42" xfId="1" applyNumberFormat="1" applyFont="1" applyBorder="1" applyAlignment="1">
      <alignment horizontal="right" vertical="top" wrapText="1"/>
    </xf>
    <xf numFmtId="4" fontId="4" fillId="0" borderId="42" xfId="1" applyNumberFormat="1" applyFont="1" applyBorder="1" applyAlignment="1">
      <alignment vertical="top" wrapText="1"/>
    </xf>
    <xf numFmtId="0" fontId="18" fillId="2" borderId="33" xfId="1" applyFont="1" applyFill="1" applyBorder="1" applyAlignment="1">
      <alignment horizontal="left" vertical="top" wrapText="1"/>
    </xf>
    <xf numFmtId="4" fontId="19" fillId="2" borderId="33" xfId="1" applyNumberFormat="1" applyFont="1" applyFill="1" applyBorder="1" applyAlignment="1">
      <alignment horizontal="right" vertical="top" wrapText="1"/>
    </xf>
    <xf numFmtId="4" fontId="19" fillId="2" borderId="36" xfId="1" applyNumberFormat="1" applyFont="1" applyFill="1" applyBorder="1" applyAlignment="1">
      <alignment horizontal="right" vertical="top" wrapText="1"/>
    </xf>
    <xf numFmtId="0" fontId="4" fillId="0" borderId="15" xfId="1" applyFont="1" applyFill="1" applyBorder="1" applyAlignment="1">
      <alignment vertical="top" wrapText="1"/>
    </xf>
    <xf numFmtId="165" fontId="8" fillId="3" borderId="37" xfId="1" applyNumberFormat="1" applyFont="1" applyFill="1" applyBorder="1" applyAlignment="1">
      <alignment horizontal="left" vertical="top" wrapText="1"/>
    </xf>
    <xf numFmtId="0" fontId="4" fillId="3" borderId="38" xfId="1" applyFont="1" applyFill="1" applyBorder="1" applyAlignment="1">
      <alignment vertical="top" wrapText="1"/>
    </xf>
    <xf numFmtId="0" fontId="8" fillId="3" borderId="32" xfId="1" applyFont="1" applyFill="1" applyBorder="1" applyAlignment="1">
      <alignment horizontal="left" vertical="top" wrapText="1"/>
    </xf>
    <xf numFmtId="4" fontId="20" fillId="3" borderId="32" xfId="1" applyNumberFormat="1" applyFont="1" applyFill="1" applyBorder="1" applyAlignment="1">
      <alignment horizontal="right" vertical="top" wrapText="1"/>
    </xf>
    <xf numFmtId="4" fontId="20" fillId="3" borderId="43" xfId="1" applyNumberFormat="1" applyFont="1" applyFill="1" applyBorder="1" applyAlignment="1">
      <alignment horizontal="right" vertical="top" wrapText="1"/>
    </xf>
    <xf numFmtId="0" fontId="4" fillId="0" borderId="16" xfId="1" applyFont="1" applyBorder="1" applyAlignment="1">
      <alignment vertical="top" wrapText="1"/>
    </xf>
    <xf numFmtId="0" fontId="4" fillId="0" borderId="44" xfId="1" applyFont="1" applyBorder="1" applyAlignment="1">
      <alignment vertical="top" wrapText="1"/>
    </xf>
    <xf numFmtId="166" fontId="8" fillId="0" borderId="44" xfId="1" applyNumberFormat="1" applyFont="1" applyBorder="1" applyAlignment="1">
      <alignment horizontal="left" vertical="top" wrapText="1"/>
    </xf>
    <xf numFmtId="4" fontId="20" fillId="0" borderId="35" xfId="1" applyNumberFormat="1" applyFont="1" applyBorder="1" applyAlignment="1">
      <alignment horizontal="right" vertical="top" wrapText="1"/>
    </xf>
    <xf numFmtId="0" fontId="22" fillId="2" borderId="45" xfId="1" applyFont="1" applyFill="1" applyBorder="1" applyAlignment="1">
      <alignment horizontal="left" vertical="top" wrapText="1"/>
    </xf>
    <xf numFmtId="0" fontId="4" fillId="2" borderId="39" xfId="1" applyFont="1" applyFill="1" applyBorder="1" applyAlignment="1">
      <alignment vertical="top" wrapText="1"/>
    </xf>
    <xf numFmtId="166" fontId="8" fillId="2" borderId="46" xfId="1" applyNumberFormat="1" applyFont="1" applyFill="1" applyBorder="1" applyAlignment="1">
      <alignment horizontal="left" vertical="top" wrapText="1"/>
    </xf>
    <xf numFmtId="0" fontId="18" fillId="2" borderId="47" xfId="1" applyFont="1" applyFill="1" applyBorder="1" applyAlignment="1">
      <alignment horizontal="left" vertical="top" wrapText="1"/>
    </xf>
    <xf numFmtId="4" fontId="19" fillId="2" borderId="47" xfId="1" applyNumberFormat="1" applyFont="1" applyFill="1" applyBorder="1" applyAlignment="1">
      <alignment horizontal="right" vertical="top" wrapText="1"/>
    </xf>
    <xf numFmtId="4" fontId="19" fillId="2" borderId="48" xfId="1" applyNumberFormat="1" applyFont="1" applyFill="1" applyBorder="1" applyAlignment="1">
      <alignment horizontal="right" vertical="top" wrapText="1"/>
    </xf>
    <xf numFmtId="0" fontId="4" fillId="3" borderId="39" xfId="1" applyFont="1" applyFill="1" applyBorder="1" applyAlignment="1">
      <alignment horizontal="left" vertical="top" wrapText="1"/>
    </xf>
    <xf numFmtId="166" fontId="8" fillId="3" borderId="40" xfId="1" applyNumberFormat="1" applyFont="1" applyFill="1" applyBorder="1" applyAlignment="1">
      <alignment horizontal="left" vertical="top" wrapText="1"/>
    </xf>
    <xf numFmtId="0" fontId="8" fillId="3" borderId="47" xfId="1" applyFont="1" applyFill="1" applyBorder="1" applyAlignment="1">
      <alignment horizontal="left" vertical="top" wrapText="1"/>
    </xf>
    <xf numFmtId="4" fontId="20" fillId="3" borderId="47" xfId="1" applyNumberFormat="1" applyFont="1" applyFill="1" applyBorder="1" applyAlignment="1">
      <alignment horizontal="right" vertical="top" wrapText="1"/>
    </xf>
    <xf numFmtId="4" fontId="20" fillId="3" borderId="48" xfId="1" applyNumberFormat="1" applyFont="1" applyFill="1" applyBorder="1" applyAlignment="1">
      <alignment horizontal="right" vertical="top" wrapText="1"/>
    </xf>
    <xf numFmtId="0" fontId="4" fillId="0" borderId="49" xfId="1" applyFont="1" applyBorder="1" applyAlignment="1">
      <alignment vertical="top" wrapText="1"/>
    </xf>
    <xf numFmtId="166" fontId="8" fillId="0" borderId="50" xfId="1" applyNumberFormat="1" applyFont="1" applyBorder="1" applyAlignment="1">
      <alignment horizontal="left" vertical="top" wrapText="1"/>
    </xf>
    <xf numFmtId="0" fontId="8" fillId="0" borderId="33" xfId="1" applyFont="1" applyBorder="1" applyAlignment="1">
      <alignment horizontal="left" vertical="top" wrapText="1"/>
    </xf>
    <xf numFmtId="4" fontId="20" fillId="0" borderId="33" xfId="1" applyNumberFormat="1" applyFont="1" applyBorder="1" applyAlignment="1">
      <alignment horizontal="right" vertical="top" wrapText="1"/>
    </xf>
    <xf numFmtId="0" fontId="4" fillId="3" borderId="37" xfId="1" applyFont="1" applyFill="1" applyBorder="1" applyAlignment="1">
      <alignment horizontal="left" vertical="top" wrapText="1"/>
    </xf>
    <xf numFmtId="166" fontId="8" fillId="3" borderId="51" xfId="1" applyNumberFormat="1" applyFont="1" applyFill="1" applyBorder="1" applyAlignment="1">
      <alignment horizontal="left" vertical="top" wrapText="1"/>
    </xf>
    <xf numFmtId="166" fontId="8" fillId="0" borderId="53" xfId="1" applyNumberFormat="1" applyFont="1" applyBorder="1" applyAlignment="1">
      <alignment horizontal="left" vertical="top" wrapText="1"/>
    </xf>
    <xf numFmtId="0" fontId="9" fillId="0" borderId="29" xfId="1" applyFont="1" applyBorder="1" applyAlignment="1">
      <alignment vertical="top" wrapText="1"/>
    </xf>
    <xf numFmtId="4" fontId="19" fillId="0" borderId="47" xfId="1" applyNumberFormat="1" applyFont="1" applyBorder="1" applyAlignment="1">
      <alignment horizontal="right" vertical="top" wrapText="1"/>
    </xf>
    <xf numFmtId="4" fontId="19" fillId="0" borderId="48" xfId="1" applyNumberFormat="1" applyFont="1" applyBorder="1" applyAlignment="1">
      <alignment horizontal="right" vertical="top" wrapText="1"/>
    </xf>
    <xf numFmtId="0" fontId="19" fillId="4" borderId="5" xfId="1" applyFont="1" applyFill="1" applyBorder="1" applyAlignment="1">
      <alignment horizontal="left" vertical="top" wrapText="1"/>
    </xf>
    <xf numFmtId="0" fontId="4" fillId="4" borderId="5" xfId="1" applyFont="1" applyFill="1" applyBorder="1" applyAlignment="1">
      <alignment vertical="top" wrapText="1"/>
    </xf>
    <xf numFmtId="166" fontId="8" fillId="4" borderId="5" xfId="1" applyNumberFormat="1" applyFont="1" applyFill="1" applyBorder="1" applyAlignment="1">
      <alignment horizontal="left" vertical="top" wrapText="1"/>
    </xf>
    <xf numFmtId="0" fontId="23" fillId="4" borderId="5" xfId="1" applyFont="1" applyFill="1" applyBorder="1" applyAlignment="1">
      <alignment horizontal="left" vertical="top" wrapText="1"/>
    </xf>
    <xf numFmtId="4" fontId="20" fillId="4" borderId="29" xfId="1" applyNumberFormat="1" applyFont="1" applyFill="1" applyBorder="1" applyAlignment="1">
      <alignment horizontal="right" vertical="top" wrapText="1"/>
    </xf>
    <xf numFmtId="4" fontId="20" fillId="4" borderId="5" xfId="1" applyNumberFormat="1" applyFont="1" applyFill="1" applyBorder="1" applyAlignment="1">
      <alignment horizontal="right" vertical="top" wrapText="1"/>
    </xf>
    <xf numFmtId="0" fontId="4" fillId="5" borderId="5" xfId="1" applyFont="1" applyFill="1" applyBorder="1" applyAlignment="1">
      <alignment horizontal="left" vertical="top" wrapText="1"/>
    </xf>
    <xf numFmtId="166" fontId="8" fillId="5" borderId="5" xfId="1" applyNumberFormat="1" applyFont="1" applyFill="1" applyBorder="1" applyAlignment="1">
      <alignment horizontal="left" vertical="top" wrapText="1"/>
    </xf>
    <xf numFmtId="0" fontId="23" fillId="5" borderId="5" xfId="1" applyFont="1" applyFill="1" applyBorder="1" applyAlignment="1">
      <alignment horizontal="left" vertical="top" wrapText="1"/>
    </xf>
    <xf numFmtId="4" fontId="20" fillId="5" borderId="29" xfId="1" applyNumberFormat="1" applyFont="1" applyFill="1" applyBorder="1" applyAlignment="1">
      <alignment horizontal="right" vertical="top" wrapText="1"/>
    </xf>
    <xf numFmtId="0" fontId="4" fillId="0" borderId="5" xfId="1" applyFont="1" applyBorder="1" applyAlignment="1">
      <alignment vertical="top" wrapText="1"/>
    </xf>
    <xf numFmtId="166" fontId="8" fillId="0" borderId="5" xfId="1" applyNumberFormat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4" fontId="20" fillId="0" borderId="29" xfId="1" applyNumberFormat="1" applyFont="1" applyBorder="1" applyAlignment="1">
      <alignment horizontal="right" vertical="top" wrapText="1"/>
    </xf>
    <xf numFmtId="0" fontId="4" fillId="8" borderId="2" xfId="1" applyFont="1" applyFill="1" applyBorder="1" applyAlignment="1">
      <alignment horizontal="left" vertical="top" wrapText="1"/>
    </xf>
    <xf numFmtId="0" fontId="4" fillId="0" borderId="54" xfId="1" applyFont="1" applyBorder="1" applyAlignment="1">
      <alignment vertical="top" wrapText="1"/>
    </xf>
    <xf numFmtId="0" fontId="9" fillId="0" borderId="55" xfId="1" applyFont="1" applyFill="1" applyBorder="1" applyAlignment="1">
      <alignment vertical="center" wrapText="1"/>
    </xf>
    <xf numFmtId="164" fontId="18" fillId="2" borderId="57" xfId="1" applyNumberFormat="1" applyFont="1" applyFill="1" applyBorder="1" applyAlignment="1">
      <alignment horizontal="left" vertical="top" wrapText="1"/>
    </xf>
    <xf numFmtId="0" fontId="4" fillId="0" borderId="2" xfId="1" applyFont="1" applyBorder="1" applyAlignment="1">
      <alignment vertical="top" wrapText="1"/>
    </xf>
    <xf numFmtId="0" fontId="9" fillId="0" borderId="10" xfId="1" applyFont="1" applyFill="1" applyBorder="1" applyAlignment="1">
      <alignment horizontal="left" vertical="center" wrapText="1"/>
    </xf>
    <xf numFmtId="4" fontId="17" fillId="0" borderId="33" xfId="1" applyNumberFormat="1" applyFont="1" applyBorder="1" applyAlignment="1">
      <alignment vertical="center" wrapText="1"/>
    </xf>
    <xf numFmtId="4" fontId="17" fillId="0" borderId="36" xfId="1" applyNumberFormat="1" applyFont="1" applyBorder="1" applyAlignment="1">
      <alignment vertical="center" wrapText="1"/>
    </xf>
    <xf numFmtId="164" fontId="18" fillId="2" borderId="1" xfId="1" quotePrefix="1" applyNumberFormat="1" applyFont="1" applyFill="1" applyBorder="1" applyAlignment="1">
      <alignment horizontal="left" vertical="top" wrapText="1"/>
    </xf>
    <xf numFmtId="165" fontId="8" fillId="3" borderId="2" xfId="1" quotePrefix="1" applyNumberFormat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8" fillId="0" borderId="29" xfId="1" applyFont="1" applyBorder="1" applyAlignment="1">
      <alignment horizontal="left" vertical="top" wrapText="1"/>
    </xf>
    <xf numFmtId="0" fontId="19" fillId="4" borderId="42" xfId="1" applyFont="1" applyFill="1" applyBorder="1" applyAlignment="1">
      <alignment horizontal="left" vertical="center" wrapText="1"/>
    </xf>
    <xf numFmtId="0" fontId="19" fillId="4" borderId="52" xfId="1" applyFont="1" applyFill="1" applyBorder="1" applyAlignment="1">
      <alignment horizontal="left" vertical="center" wrapText="1"/>
    </xf>
    <xf numFmtId="4" fontId="19" fillId="4" borderId="33" xfId="1" applyNumberFormat="1" applyFont="1" applyFill="1" applyBorder="1" applyAlignment="1">
      <alignment vertical="center" wrapText="1"/>
    </xf>
    <xf numFmtId="4" fontId="19" fillId="4" borderId="36" xfId="1" applyNumberFormat="1" applyFont="1" applyFill="1" applyBorder="1" applyAlignment="1">
      <alignment vertical="center" wrapText="1"/>
    </xf>
    <xf numFmtId="0" fontId="4" fillId="5" borderId="29" xfId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left" vertical="top" wrapText="1"/>
    </xf>
    <xf numFmtId="0" fontId="8" fillId="0" borderId="59" xfId="1" applyFont="1" applyBorder="1" applyAlignment="1">
      <alignment horizontal="left" vertical="top" wrapText="1"/>
    </xf>
    <xf numFmtId="4" fontId="20" fillId="0" borderId="60" xfId="1" applyNumberFormat="1" applyFont="1" applyBorder="1" applyAlignment="1">
      <alignment vertical="top" wrapText="1"/>
    </xf>
    <xf numFmtId="4" fontId="6" fillId="0" borderId="5" xfId="3" applyNumberFormat="1" applyBorder="1" applyAlignment="1">
      <alignment vertical="top" wrapText="1"/>
    </xf>
    <xf numFmtId="0" fontId="8" fillId="0" borderId="19" xfId="1" applyFont="1" applyBorder="1" applyAlignment="1">
      <alignment horizontal="left" vertical="top" wrapText="1"/>
    </xf>
    <xf numFmtId="4" fontId="20" fillId="0" borderId="59" xfId="1" applyNumberFormat="1" applyFont="1" applyBorder="1" applyAlignment="1">
      <alignment vertical="top" wrapText="1"/>
    </xf>
    <xf numFmtId="4" fontId="24" fillId="0" borderId="5" xfId="3" applyNumberFormat="1" applyFont="1" applyBorder="1" applyAlignment="1">
      <alignment vertical="top" wrapText="1"/>
    </xf>
    <xf numFmtId="0" fontId="14" fillId="4" borderId="5" xfId="1" applyFont="1" applyFill="1" applyBorder="1" applyAlignment="1">
      <alignment horizontal="center" vertical="center" wrapText="1"/>
    </xf>
    <xf numFmtId="0" fontId="19" fillId="5" borderId="5" xfId="1" applyFont="1" applyFill="1" applyBorder="1" applyAlignment="1">
      <alignment horizontal="left" vertical="top" wrapText="1"/>
    </xf>
    <xf numFmtId="0" fontId="26" fillId="5" borderId="61" xfId="4" applyFont="1" applyFill="1" applyBorder="1" applyAlignment="1">
      <alignment vertical="top" wrapText="1"/>
    </xf>
    <xf numFmtId="0" fontId="6" fillId="6" borderId="0" xfId="3" applyFill="1" applyAlignment="1"/>
    <xf numFmtId="4" fontId="20" fillId="6" borderId="29" xfId="1" applyNumberFormat="1" applyFont="1" applyFill="1" applyBorder="1" applyAlignment="1">
      <alignment vertical="center" wrapText="1"/>
    </xf>
    <xf numFmtId="4" fontId="20" fillId="6" borderId="5" xfId="1" applyNumberFormat="1" applyFont="1" applyFill="1" applyBorder="1" applyAlignment="1">
      <alignment vertical="center" wrapText="1"/>
    </xf>
    <xf numFmtId="0" fontId="9" fillId="0" borderId="31" xfId="1" applyFont="1" applyFill="1" applyBorder="1" applyAlignment="1">
      <alignment vertical="center" wrapText="1"/>
    </xf>
    <xf numFmtId="0" fontId="4" fillId="5" borderId="34" xfId="1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vertical="center" wrapText="1"/>
    </xf>
    <xf numFmtId="4" fontId="20" fillId="0" borderId="29" xfId="1" applyNumberFormat="1" applyFont="1" applyBorder="1" applyAlignment="1">
      <alignment vertical="top" wrapText="1"/>
    </xf>
    <xf numFmtId="0" fontId="9" fillId="0" borderId="42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18" fillId="2" borderId="10" xfId="1" applyNumberFormat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vertical="top" wrapText="1"/>
    </xf>
    <xf numFmtId="0" fontId="4" fillId="2" borderId="50" xfId="1" applyFont="1" applyFill="1" applyBorder="1" applyAlignment="1">
      <alignment vertical="top" wrapText="1"/>
    </xf>
    <xf numFmtId="0" fontId="4" fillId="0" borderId="15" xfId="1" applyFont="1" applyFill="1" applyBorder="1" applyAlignment="1">
      <alignment horizontal="left" vertical="top" wrapText="1"/>
    </xf>
    <xf numFmtId="165" fontId="8" fillId="3" borderId="49" xfId="1" applyNumberFormat="1" applyFont="1" applyFill="1" applyBorder="1" applyAlignment="1">
      <alignment horizontal="left" vertical="top" wrapText="1"/>
    </xf>
    <xf numFmtId="0" fontId="4" fillId="0" borderId="16" xfId="1" applyFont="1" applyBorder="1" applyAlignment="1">
      <alignment horizontal="left" vertical="top" wrapText="1"/>
    </xf>
    <xf numFmtId="166" fontId="8" fillId="0" borderId="18" xfId="1" applyNumberFormat="1" applyFont="1" applyBorder="1" applyAlignment="1">
      <alignment horizontal="left" vertical="top" wrapText="1"/>
    </xf>
    <xf numFmtId="0" fontId="4" fillId="0" borderId="26" xfId="1" applyFont="1" applyBorder="1" applyAlignment="1">
      <alignment horizontal="left" vertical="top" wrapText="1"/>
    </xf>
    <xf numFmtId="0" fontId="4" fillId="0" borderId="62" xfId="1" applyFont="1" applyBorder="1" applyAlignment="1">
      <alignment vertical="top" wrapText="1"/>
    </xf>
    <xf numFmtId="166" fontId="8" fillId="0" borderId="63" xfId="1" applyNumberFormat="1" applyFont="1" applyBorder="1" applyAlignment="1">
      <alignment horizontal="left" vertical="top" wrapText="1"/>
    </xf>
    <xf numFmtId="0" fontId="8" fillId="0" borderId="60" xfId="1" applyFont="1" applyBorder="1" applyAlignment="1">
      <alignment horizontal="left" vertical="top" wrapText="1"/>
    </xf>
    <xf numFmtId="4" fontId="20" fillId="0" borderId="26" xfId="1" applyNumberFormat="1" applyFont="1" applyBorder="1" applyAlignment="1">
      <alignment horizontal="right" vertical="top" wrapText="1"/>
    </xf>
    <xf numFmtId="0" fontId="19" fillId="4" borderId="5" xfId="1" applyFont="1" applyFill="1" applyBorder="1" applyAlignment="1">
      <alignment vertical="top" wrapText="1"/>
    </xf>
    <xf numFmtId="166" fontId="23" fillId="4" borderId="5" xfId="1" applyNumberFormat="1" applyFont="1" applyFill="1" applyBorder="1" applyAlignment="1">
      <alignment horizontal="left" vertical="top" wrapText="1"/>
    </xf>
    <xf numFmtId="4" fontId="19" fillId="4" borderId="29" xfId="1" applyNumberFormat="1" applyFont="1" applyFill="1" applyBorder="1" applyAlignment="1">
      <alignment horizontal="right" vertical="top" wrapText="1"/>
    </xf>
    <xf numFmtId="4" fontId="19" fillId="4" borderId="5" xfId="1" applyNumberFormat="1" applyFont="1" applyFill="1" applyBorder="1" applyAlignment="1">
      <alignment horizontal="right" vertical="top" wrapText="1"/>
    </xf>
    <xf numFmtId="0" fontId="19" fillId="4" borderId="64" xfId="1" applyFont="1" applyFill="1" applyBorder="1" applyAlignment="1">
      <alignment horizontal="left" vertical="top" wrapText="1"/>
    </xf>
    <xf numFmtId="0" fontId="19" fillId="4" borderId="39" xfId="1" applyFont="1" applyFill="1" applyBorder="1" applyAlignment="1">
      <alignment horizontal="left" vertical="top" wrapText="1"/>
    </xf>
    <xf numFmtId="166" fontId="23" fillId="4" borderId="46" xfId="1" applyNumberFormat="1" applyFont="1" applyFill="1" applyBorder="1" applyAlignment="1">
      <alignment horizontal="left" vertical="top" wrapText="1"/>
    </xf>
    <xf numFmtId="0" fontId="23" fillId="4" borderId="47" xfId="1" applyFont="1" applyFill="1" applyBorder="1" applyAlignment="1">
      <alignment horizontal="left" vertical="top" wrapText="1"/>
    </xf>
    <xf numFmtId="4" fontId="19" fillId="4" borderId="47" xfId="1" applyNumberFormat="1" applyFont="1" applyFill="1" applyBorder="1" applyAlignment="1">
      <alignment horizontal="right" vertical="top" wrapText="1"/>
    </xf>
    <xf numFmtId="4" fontId="19" fillId="4" borderId="48" xfId="1" applyNumberFormat="1" applyFont="1" applyFill="1" applyBorder="1" applyAlignment="1">
      <alignment horizontal="right" vertical="top" wrapText="1"/>
    </xf>
    <xf numFmtId="0" fontId="19" fillId="6" borderId="58" xfId="1" applyFont="1" applyFill="1" applyBorder="1" applyAlignment="1">
      <alignment vertical="top" wrapText="1"/>
    </xf>
    <xf numFmtId="0" fontId="20" fillId="5" borderId="39" xfId="1" applyFont="1" applyFill="1" applyBorder="1" applyAlignment="1">
      <alignment horizontal="left" vertical="top" wrapText="1"/>
    </xf>
    <xf numFmtId="166" fontId="21" fillId="5" borderId="46" xfId="1" applyNumberFormat="1" applyFont="1" applyFill="1" applyBorder="1" applyAlignment="1">
      <alignment horizontal="left" vertical="top" wrapText="1"/>
    </xf>
    <xf numFmtId="0" fontId="21" fillId="5" borderId="47" xfId="1" applyFont="1" applyFill="1" applyBorder="1" applyAlignment="1">
      <alignment horizontal="left" vertical="top" wrapText="1"/>
    </xf>
    <xf numFmtId="4" fontId="20" fillId="5" borderId="47" xfId="1" applyNumberFormat="1" applyFont="1" applyFill="1" applyBorder="1" applyAlignment="1">
      <alignment horizontal="right" vertical="top" wrapText="1"/>
    </xf>
    <xf numFmtId="4" fontId="20" fillId="5" borderId="48" xfId="1" applyNumberFormat="1" applyFont="1" applyFill="1" applyBorder="1" applyAlignment="1">
      <alignment horizontal="right" vertical="top" wrapText="1"/>
    </xf>
    <xf numFmtId="0" fontId="19" fillId="6" borderId="16" xfId="1" applyFont="1" applyFill="1" applyBorder="1" applyAlignment="1">
      <alignment vertical="top" wrapText="1"/>
    </xf>
    <xf numFmtId="0" fontId="20" fillId="6" borderId="39" xfId="1" applyFont="1" applyFill="1" applyBorder="1" applyAlignment="1">
      <alignment horizontal="left" vertical="top" wrapText="1"/>
    </xf>
    <xf numFmtId="4" fontId="20" fillId="6" borderId="47" xfId="1" applyNumberFormat="1" applyFont="1" applyFill="1" applyBorder="1" applyAlignment="1">
      <alignment horizontal="right" vertical="top" wrapText="1"/>
    </xf>
    <xf numFmtId="166" fontId="8" fillId="5" borderId="46" xfId="1" applyNumberFormat="1" applyFont="1" applyFill="1" applyBorder="1" applyAlignment="1">
      <alignment horizontal="left" vertical="top" wrapText="1"/>
    </xf>
    <xf numFmtId="0" fontId="8" fillId="5" borderId="47" xfId="1" applyFont="1" applyFill="1" applyBorder="1" applyAlignment="1">
      <alignment horizontal="left" vertical="top" wrapText="1"/>
    </xf>
    <xf numFmtId="0" fontId="19" fillId="6" borderId="65" xfId="1" applyFont="1" applyFill="1" applyBorder="1" applyAlignment="1">
      <alignment vertical="top" wrapText="1"/>
    </xf>
    <xf numFmtId="4" fontId="20" fillId="0" borderId="60" xfId="1" applyNumberFormat="1" applyFont="1" applyBorder="1" applyAlignment="1">
      <alignment horizontal="right" vertical="top" wrapText="1"/>
    </xf>
    <xf numFmtId="0" fontId="4" fillId="2" borderId="66" xfId="1" applyFont="1" applyFill="1" applyBorder="1" applyAlignment="1">
      <alignment vertical="top" wrapText="1"/>
    </xf>
    <xf numFmtId="0" fontId="4" fillId="2" borderId="67" xfId="1" applyFont="1" applyFill="1" applyBorder="1" applyAlignment="1">
      <alignment vertical="top" wrapText="1"/>
    </xf>
    <xf numFmtId="0" fontId="18" fillId="2" borderId="68" xfId="1" applyFont="1" applyFill="1" applyBorder="1" applyAlignment="1">
      <alignment horizontal="left" vertical="top" wrapText="1"/>
    </xf>
    <xf numFmtId="4" fontId="19" fillId="2" borderId="68" xfId="1" applyNumberFormat="1" applyFont="1" applyFill="1" applyBorder="1" applyAlignment="1">
      <alignment horizontal="right" vertical="top" wrapText="1"/>
    </xf>
    <xf numFmtId="4" fontId="19" fillId="2" borderId="69" xfId="1" applyNumberFormat="1" applyFont="1" applyFill="1" applyBorder="1" applyAlignment="1">
      <alignment horizontal="right" vertical="top" wrapText="1"/>
    </xf>
    <xf numFmtId="0" fontId="4" fillId="3" borderId="50" xfId="1" applyFont="1" applyFill="1" applyBorder="1" applyAlignment="1">
      <alignment vertical="top" wrapText="1"/>
    </xf>
    <xf numFmtId="0" fontId="8" fillId="3" borderId="33" xfId="1" applyFont="1" applyFill="1" applyBorder="1" applyAlignment="1">
      <alignment horizontal="left" vertical="top" wrapText="1"/>
    </xf>
    <xf numFmtId="4" fontId="20" fillId="3" borderId="33" xfId="1" applyNumberFormat="1" applyFont="1" applyFill="1" applyBorder="1" applyAlignment="1">
      <alignment horizontal="right" vertical="top" wrapText="1"/>
    </xf>
    <xf numFmtId="4" fontId="20" fillId="3" borderId="36" xfId="1" applyNumberFormat="1" applyFont="1" applyFill="1" applyBorder="1" applyAlignment="1">
      <alignment horizontal="right" vertical="top" wrapText="1"/>
    </xf>
    <xf numFmtId="0" fontId="4" fillId="0" borderId="21" xfId="1" applyFont="1" applyBorder="1" applyAlignment="1">
      <alignment vertical="top" wrapText="1"/>
    </xf>
    <xf numFmtId="0" fontId="4" fillId="0" borderId="70" xfId="1" applyFont="1" applyBorder="1" applyAlignment="1">
      <alignment vertical="top" wrapText="1"/>
    </xf>
    <xf numFmtId="4" fontId="14" fillId="0" borderId="74" xfId="1" applyNumberFormat="1" applyFont="1" applyBorder="1" applyAlignment="1">
      <alignment horizontal="right" vertical="center" wrapText="1"/>
    </xf>
    <xf numFmtId="4" fontId="14" fillId="0" borderId="75" xfId="1" applyNumberFormat="1" applyFont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49" fontId="19" fillId="0" borderId="4" xfId="1" applyNumberFormat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4" fontId="15" fillId="0" borderId="8" xfId="1" applyNumberFormat="1" applyFont="1" applyBorder="1" applyAlignment="1">
      <alignment horizontal="right" vertical="center" wrapText="1"/>
    </xf>
    <xf numFmtId="4" fontId="15" fillId="0" borderId="77" xfId="1" applyNumberFormat="1" applyFont="1" applyBorder="1" applyAlignment="1">
      <alignment horizontal="right" vertical="center" wrapText="1"/>
    </xf>
    <xf numFmtId="0" fontId="9" fillId="0" borderId="78" xfId="1" applyFont="1" applyBorder="1" applyAlignment="1">
      <alignment vertical="center" wrapText="1"/>
    </xf>
    <xf numFmtId="4" fontId="9" fillId="0" borderId="27" xfId="1" applyNumberFormat="1" applyFont="1" applyBorder="1" applyAlignment="1">
      <alignment vertical="center" wrapText="1"/>
    </xf>
    <xf numFmtId="166" fontId="8" fillId="2" borderId="5" xfId="1" applyNumberFormat="1" applyFont="1" applyFill="1" applyBorder="1" applyAlignment="1">
      <alignment horizontal="left" vertical="top" wrapText="1"/>
    </xf>
    <xf numFmtId="0" fontId="18" fillId="2" borderId="5" xfId="1" applyFont="1" applyFill="1" applyBorder="1" applyAlignment="1">
      <alignment horizontal="left" vertical="top" wrapText="1"/>
    </xf>
    <xf numFmtId="4" fontId="19" fillId="2" borderId="5" xfId="1" applyNumberFormat="1" applyFont="1" applyFill="1" applyBorder="1" applyAlignment="1">
      <alignment horizontal="right" vertical="top" wrapText="1"/>
    </xf>
    <xf numFmtId="0" fontId="4" fillId="3" borderId="44" xfId="1" applyFont="1" applyFill="1" applyBorder="1" applyAlignment="1">
      <alignment horizontal="left" vertical="top" wrapText="1"/>
    </xf>
    <xf numFmtId="166" fontId="8" fillId="3" borderId="81" xfId="1" applyNumberFormat="1" applyFont="1" applyFill="1" applyBorder="1" applyAlignment="1">
      <alignment horizontal="left" vertical="top" wrapText="1"/>
    </xf>
    <xf numFmtId="0" fontId="8" fillId="3" borderId="35" xfId="1" applyFont="1" applyFill="1" applyBorder="1" applyAlignment="1">
      <alignment horizontal="left" vertical="top" wrapText="1"/>
    </xf>
    <xf numFmtId="4" fontId="20" fillId="3" borderId="35" xfId="1" applyNumberFormat="1" applyFont="1" applyFill="1" applyBorder="1" applyAlignment="1">
      <alignment horizontal="right" vertical="top" wrapText="1"/>
    </xf>
    <xf numFmtId="4" fontId="20" fillId="3" borderId="82" xfId="1" applyNumberFormat="1" applyFont="1" applyFill="1" applyBorder="1" applyAlignment="1">
      <alignment horizontal="right" vertical="top" wrapText="1"/>
    </xf>
    <xf numFmtId="0" fontId="22" fillId="2" borderId="5" xfId="1" applyFont="1" applyFill="1" applyBorder="1" applyAlignment="1">
      <alignment horizontal="center" vertical="top" wrapText="1"/>
    </xf>
    <xf numFmtId="0" fontId="22" fillId="7" borderId="25" xfId="1" applyFont="1" applyFill="1" applyBorder="1" applyAlignment="1">
      <alignment horizontal="center" vertical="top" wrapText="1"/>
    </xf>
    <xf numFmtId="0" fontId="4" fillId="5" borderId="5" xfId="1" applyFont="1" applyFill="1" applyBorder="1" applyAlignment="1">
      <alignment vertical="top" wrapText="1"/>
    </xf>
    <xf numFmtId="0" fontId="22" fillId="7" borderId="31" xfId="1" applyFont="1" applyFill="1" applyBorder="1" applyAlignment="1">
      <alignment horizontal="center" vertical="top" wrapText="1"/>
    </xf>
    <xf numFmtId="4" fontId="20" fillId="0" borderId="5" xfId="1" applyNumberFormat="1" applyFont="1" applyBorder="1" applyAlignment="1">
      <alignment horizontal="right" vertical="top" wrapText="1"/>
    </xf>
    <xf numFmtId="0" fontId="22" fillId="2" borderId="5" xfId="1" applyFont="1" applyFill="1" applyBorder="1" applyAlignment="1">
      <alignment horizontal="left" vertical="top" wrapText="1"/>
    </xf>
    <xf numFmtId="0" fontId="22" fillId="7" borderId="16" xfId="1" applyFont="1" applyFill="1" applyBorder="1" applyAlignment="1">
      <alignment horizontal="left" vertical="top" wrapText="1"/>
    </xf>
    <xf numFmtId="0" fontId="22" fillId="7" borderId="42" xfId="1" applyFont="1" applyFill="1" applyBorder="1" applyAlignment="1">
      <alignment horizontal="left" vertical="top" wrapText="1"/>
    </xf>
    <xf numFmtId="0" fontId="13" fillId="0" borderId="83" xfId="1" applyFont="1" applyBorder="1" applyAlignment="1">
      <alignment horizontal="left" vertical="center" wrapText="1"/>
    </xf>
    <xf numFmtId="4" fontId="19" fillId="0" borderId="83" xfId="1" applyNumberFormat="1" applyFont="1" applyBorder="1" applyAlignment="1">
      <alignment horizontal="right" vertical="center" wrapText="1"/>
    </xf>
    <xf numFmtId="4" fontId="19" fillId="0" borderId="85" xfId="1" applyNumberFormat="1" applyFont="1" applyBorder="1" applyAlignment="1">
      <alignment horizontal="right" vertical="center" wrapText="1"/>
    </xf>
    <xf numFmtId="0" fontId="28" fillId="0" borderId="26" xfId="1" applyFont="1" applyBorder="1" applyAlignment="1">
      <alignment horizontal="left" vertical="center" wrapText="1"/>
    </xf>
    <xf numFmtId="4" fontId="20" fillId="0" borderId="52" xfId="1" applyNumberFormat="1" applyFont="1" applyBorder="1" applyAlignment="1">
      <alignment horizontal="right" vertical="center" wrapText="1"/>
    </xf>
    <xf numFmtId="4" fontId="20" fillId="0" borderId="42" xfId="1" applyNumberFormat="1" applyFont="1" applyBorder="1" applyAlignment="1">
      <alignment horizontal="right" vertical="center" wrapText="1"/>
    </xf>
    <xf numFmtId="0" fontId="29" fillId="4" borderId="5" xfId="1" applyFont="1" applyFill="1" applyBorder="1" applyAlignment="1">
      <alignment horizontal="left" vertical="center" wrapText="1"/>
    </xf>
    <xf numFmtId="0" fontId="14" fillId="4" borderId="29" xfId="1" applyFont="1" applyFill="1" applyBorder="1" applyAlignment="1">
      <alignment horizontal="left" vertical="center" wrapText="1"/>
    </xf>
    <xf numFmtId="0" fontId="14" fillId="4" borderId="5" xfId="1" applyFont="1" applyFill="1" applyBorder="1" applyAlignment="1">
      <alignment horizontal="left" vertical="center" wrapText="1"/>
    </xf>
    <xf numFmtId="0" fontId="14" fillId="4" borderId="81" xfId="1" applyFont="1" applyFill="1" applyBorder="1" applyAlignment="1">
      <alignment horizontal="left" vertical="center" wrapText="1"/>
    </xf>
    <xf numFmtId="4" fontId="19" fillId="4" borderId="52" xfId="1" applyNumberFormat="1" applyFont="1" applyFill="1" applyBorder="1" applyAlignment="1">
      <alignment horizontal="right" vertical="center" wrapText="1"/>
    </xf>
    <xf numFmtId="4" fontId="19" fillId="4" borderId="42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vertical="top"/>
    </xf>
    <xf numFmtId="0" fontId="9" fillId="5" borderId="5" xfId="1" applyFont="1" applyFill="1" applyBorder="1" applyAlignment="1">
      <alignment horizontal="left" vertical="center" wrapText="1"/>
    </xf>
    <xf numFmtId="4" fontId="20" fillId="5" borderId="5" xfId="1" applyNumberFormat="1" applyFont="1" applyFill="1" applyBorder="1" applyAlignment="1">
      <alignment horizontal="right" vertical="center" wrapText="1"/>
    </xf>
    <xf numFmtId="0" fontId="21" fillId="0" borderId="25" xfId="1" applyFont="1" applyBorder="1" applyAlignment="1">
      <alignment horizontal="left" vertical="center" wrapText="1"/>
    </xf>
    <xf numFmtId="0" fontId="4" fillId="0" borderId="59" xfId="1" applyFont="1" applyBorder="1" applyAlignment="1">
      <alignment horizontal="left" vertical="top" wrapText="1"/>
    </xf>
    <xf numFmtId="0" fontId="23" fillId="4" borderId="5" xfId="1" applyFont="1" applyFill="1" applyBorder="1" applyAlignment="1">
      <alignment horizontal="left" vertical="center" wrapText="1"/>
    </xf>
    <xf numFmtId="0" fontId="22" fillId="7" borderId="25" xfId="1" applyFont="1" applyFill="1" applyBorder="1" applyAlignment="1">
      <alignment horizontal="left" vertical="top" wrapText="1"/>
    </xf>
    <xf numFmtId="0" fontId="21" fillId="5" borderId="5" xfId="1" applyFont="1" applyFill="1" applyBorder="1" applyAlignment="1">
      <alignment horizontal="left" vertical="center" wrapText="1"/>
    </xf>
    <xf numFmtId="0" fontId="22" fillId="7" borderId="31" xfId="1" applyFont="1" applyFill="1" applyBorder="1" applyAlignment="1">
      <alignment horizontal="left" vertical="top" wrapText="1"/>
    </xf>
    <xf numFmtId="0" fontId="21" fillId="0" borderId="5" xfId="1" applyFont="1" applyBorder="1" applyAlignment="1">
      <alignment horizontal="left" vertical="center" wrapText="1"/>
    </xf>
    <xf numFmtId="0" fontId="4" fillId="0" borderId="29" xfId="1" applyFont="1" applyBorder="1" applyAlignment="1">
      <alignment horizontal="left" vertical="top" wrapText="1"/>
    </xf>
    <xf numFmtId="0" fontId="4" fillId="0" borderId="25" xfId="1" applyFont="1" applyBorder="1" applyAlignment="1">
      <alignment vertical="top" wrapText="1"/>
    </xf>
    <xf numFmtId="4" fontId="14" fillId="0" borderId="60" xfId="1" applyNumberFormat="1" applyFont="1" applyBorder="1" applyAlignment="1">
      <alignment vertical="center" wrapText="1"/>
    </xf>
    <xf numFmtId="4" fontId="14" fillId="0" borderId="77" xfId="1" applyNumberFormat="1" applyFont="1" applyBorder="1" applyAlignment="1">
      <alignment vertical="center" wrapText="1"/>
    </xf>
    <xf numFmtId="4" fontId="14" fillId="0" borderId="29" xfId="1" applyNumberFormat="1" applyFont="1" applyBorder="1" applyAlignment="1">
      <alignment vertical="center" wrapText="1"/>
    </xf>
    <xf numFmtId="4" fontId="14" fillId="0" borderId="5" xfId="1" applyNumberFormat="1" applyFont="1" applyBorder="1" applyAlignment="1">
      <alignment vertical="center" wrapText="1"/>
    </xf>
    <xf numFmtId="0" fontId="3" fillId="0" borderId="0" xfId="2"/>
    <xf numFmtId="0" fontId="5" fillId="0" borderId="0" xfId="2" applyFont="1"/>
    <xf numFmtId="0" fontId="33" fillId="0" borderId="0" xfId="2" applyFont="1"/>
    <xf numFmtId="0" fontId="7" fillId="0" borderId="0" xfId="2" applyFont="1"/>
    <xf numFmtId="0" fontId="3" fillId="0" borderId="0" xfId="2" applyAlignment="1">
      <alignment vertical="center"/>
    </xf>
    <xf numFmtId="0" fontId="35" fillId="0" borderId="86" xfId="2" applyFont="1" applyBorder="1" applyAlignment="1">
      <alignment horizontal="center" vertical="center" wrapText="1"/>
    </xf>
    <xf numFmtId="0" fontId="36" fillId="0" borderId="86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86" xfId="2" applyFont="1" applyBorder="1" applyAlignment="1">
      <alignment horizontal="left" vertical="center" wrapText="1"/>
    </xf>
    <xf numFmtId="49" fontId="33" fillId="0" borderId="2" xfId="2" applyNumberFormat="1" applyFont="1" applyBorder="1" applyAlignment="1">
      <alignment horizontal="center"/>
    </xf>
    <xf numFmtId="49" fontId="33" fillId="0" borderId="4" xfId="2" applyNumberFormat="1" applyFont="1" applyBorder="1" applyAlignment="1">
      <alignment horizontal="center"/>
    </xf>
    <xf numFmtId="49" fontId="37" fillId="0" borderId="2" xfId="2" applyNumberFormat="1" applyFont="1" applyBorder="1" applyAlignment="1">
      <alignment horizontal="center" vertical="top" wrapText="1"/>
    </xf>
    <xf numFmtId="49" fontId="3" fillId="0" borderId="2" xfId="2" applyNumberFormat="1" applyFont="1" applyBorder="1" applyAlignment="1">
      <alignment horizontal="left" vertical="top" wrapText="1"/>
    </xf>
    <xf numFmtId="49" fontId="3" fillId="0" borderId="2" xfId="2" applyNumberFormat="1" applyFont="1" applyBorder="1" applyAlignment="1">
      <alignment horizontal="center" vertical="center"/>
    </xf>
    <xf numFmtId="4" fontId="3" fillId="0" borderId="2" xfId="2" applyNumberFormat="1" applyFont="1" applyBorder="1" applyAlignment="1">
      <alignment horizontal="right" vertical="center"/>
    </xf>
    <xf numFmtId="4" fontId="3" fillId="0" borderId="4" xfId="2" applyNumberFormat="1" applyFont="1" applyBorder="1" applyAlignment="1">
      <alignment horizontal="right" vertical="center"/>
    </xf>
    <xf numFmtId="4" fontId="3" fillId="0" borderId="19" xfId="2" applyNumberFormat="1" applyFont="1" applyBorder="1" applyAlignment="1">
      <alignment horizontal="right" vertical="center"/>
    </xf>
    <xf numFmtId="0" fontId="33" fillId="0" borderId="57" xfId="2" applyFont="1" applyBorder="1" applyAlignment="1">
      <alignment horizontal="left" vertical="top" wrapText="1"/>
    </xf>
    <xf numFmtId="0" fontId="33" fillId="0" borderId="54" xfId="2" applyFont="1" applyBorder="1" applyAlignment="1">
      <alignment horizontal="left" vertical="top" wrapText="1"/>
    </xf>
    <xf numFmtId="0" fontId="33" fillId="0" borderId="44" xfId="2" applyFont="1" applyBorder="1" applyAlignment="1">
      <alignment horizontal="left" vertical="top" wrapText="1"/>
    </xf>
    <xf numFmtId="49" fontId="37" fillId="0" borderId="17" xfId="2" applyNumberFormat="1" applyFont="1" applyBorder="1" applyAlignment="1">
      <alignment horizontal="center" vertical="top" wrapText="1"/>
    </xf>
    <xf numFmtId="49" fontId="3" fillId="0" borderId="17" xfId="2" applyNumberFormat="1" applyFont="1" applyBorder="1" applyAlignment="1">
      <alignment horizontal="left" vertical="top" wrapText="1"/>
    </xf>
    <xf numFmtId="49" fontId="3" fillId="0" borderId="17" xfId="2" applyNumberFormat="1" applyFont="1" applyBorder="1" applyAlignment="1">
      <alignment horizontal="center" vertical="center"/>
    </xf>
    <xf numFmtId="4" fontId="3" fillId="0" borderId="17" xfId="2" applyNumberFormat="1" applyFont="1" applyBorder="1" applyAlignment="1">
      <alignment horizontal="right" vertical="center"/>
    </xf>
    <xf numFmtId="0" fontId="33" fillId="0" borderId="17" xfId="2" applyFont="1" applyBorder="1" applyAlignment="1">
      <alignment horizontal="left" vertical="top" wrapText="1"/>
    </xf>
    <xf numFmtId="49" fontId="37" fillId="0" borderId="41" xfId="2" applyNumberFormat="1" applyFont="1" applyBorder="1" applyAlignment="1">
      <alignment horizontal="center" vertical="top" wrapText="1"/>
    </xf>
    <xf numFmtId="49" fontId="3" fillId="0" borderId="60" xfId="2" applyNumberFormat="1" applyFont="1" applyBorder="1" applyAlignment="1">
      <alignment horizontal="left" vertical="top" wrapText="1"/>
    </xf>
    <xf numFmtId="49" fontId="3" fillId="0" borderId="0" xfId="2" applyNumberFormat="1" applyFont="1" applyBorder="1" applyAlignment="1">
      <alignment horizontal="center" vertical="center"/>
    </xf>
    <xf numFmtId="4" fontId="3" fillId="0" borderId="63" xfId="2" applyNumberFormat="1" applyFont="1" applyBorder="1" applyAlignment="1">
      <alignment horizontal="right" vertical="center"/>
    </xf>
    <xf numFmtId="4" fontId="3" fillId="0" borderId="60" xfId="2" applyNumberFormat="1" applyFont="1" applyBorder="1" applyAlignment="1">
      <alignment horizontal="right" vertical="center"/>
    </xf>
    <xf numFmtId="0" fontId="33" fillId="0" borderId="41" xfId="2" applyFont="1" applyBorder="1" applyAlignment="1">
      <alignment horizontal="left" vertical="top" wrapText="1"/>
    </xf>
    <xf numFmtId="4" fontId="38" fillId="0" borderId="41" xfId="2" applyNumberFormat="1" applyFont="1" applyBorder="1" applyAlignment="1">
      <alignment horizontal="right" vertical="center"/>
    </xf>
    <xf numFmtId="49" fontId="38" fillId="0" borderId="60" xfId="2" applyNumberFormat="1" applyFont="1" applyBorder="1" applyAlignment="1">
      <alignment horizontal="left" vertical="top" wrapText="1"/>
    </xf>
    <xf numFmtId="49" fontId="38" fillId="0" borderId="0" xfId="2" applyNumberFormat="1" applyFont="1" applyBorder="1" applyAlignment="1">
      <alignment horizontal="center" vertical="center"/>
    </xf>
    <xf numFmtId="4" fontId="38" fillId="0" borderId="63" xfId="2" applyNumberFormat="1" applyFont="1" applyBorder="1" applyAlignment="1">
      <alignment horizontal="right" vertical="center"/>
    </xf>
    <xf numFmtId="4" fontId="38" fillId="0" borderId="60" xfId="2" applyNumberFormat="1" applyFont="1" applyBorder="1" applyAlignment="1">
      <alignment horizontal="right" vertical="center"/>
    </xf>
    <xf numFmtId="0" fontId="39" fillId="0" borderId="41" xfId="2" applyFont="1" applyBorder="1" applyAlignment="1">
      <alignment horizontal="left" vertical="top" wrapText="1"/>
    </xf>
    <xf numFmtId="49" fontId="37" fillId="0" borderId="44" xfId="2" applyNumberFormat="1" applyFont="1" applyBorder="1" applyAlignment="1">
      <alignment horizontal="center" vertical="top" wrapText="1"/>
    </xf>
    <xf numFmtId="49" fontId="38" fillId="0" borderId="35" xfId="2" applyNumberFormat="1" applyFont="1" applyBorder="1" applyAlignment="1">
      <alignment horizontal="left" vertical="top" wrapText="1"/>
    </xf>
    <xf numFmtId="49" fontId="38" fillId="0" borderId="81" xfId="2" applyNumberFormat="1" applyFont="1" applyBorder="1" applyAlignment="1">
      <alignment horizontal="center" vertical="center"/>
    </xf>
    <xf numFmtId="4" fontId="38" fillId="0" borderId="53" xfId="2" applyNumberFormat="1" applyFont="1" applyBorder="1" applyAlignment="1">
      <alignment horizontal="right" vertical="center"/>
    </xf>
    <xf numFmtId="4" fontId="38" fillId="0" borderId="35" xfId="2" applyNumberFormat="1" applyFont="1" applyBorder="1" applyAlignment="1">
      <alignment horizontal="right" vertical="center"/>
    </xf>
    <xf numFmtId="4" fontId="38" fillId="0" borderId="44" xfId="2" applyNumberFormat="1" applyFont="1" applyBorder="1" applyAlignment="1">
      <alignment horizontal="right" vertical="center"/>
    </xf>
    <xf numFmtId="0" fontId="39" fillId="0" borderId="44" xfId="2" applyFont="1" applyBorder="1" applyAlignment="1">
      <alignment horizontal="left" vertical="top" wrapText="1"/>
    </xf>
    <xf numFmtId="49" fontId="37" fillId="0" borderId="39" xfId="2" applyNumberFormat="1" applyFont="1" applyBorder="1" applyAlignment="1">
      <alignment horizontal="center" vertical="top" wrapText="1"/>
    </xf>
    <xf numFmtId="49" fontId="3" fillId="0" borderId="39" xfId="2" applyNumberFormat="1" applyFont="1" applyBorder="1" applyAlignment="1">
      <alignment horizontal="left" vertical="top" wrapText="1"/>
    </xf>
    <xf numFmtId="49" fontId="3" fillId="0" borderId="39" xfId="2" applyNumberFormat="1" applyFont="1" applyBorder="1" applyAlignment="1">
      <alignment horizontal="center" vertical="center"/>
    </xf>
    <xf numFmtId="4" fontId="3" fillId="0" borderId="39" xfId="2" applyNumberFormat="1" applyFont="1" applyBorder="1" applyAlignment="1">
      <alignment horizontal="right" vertical="center"/>
    </xf>
    <xf numFmtId="4" fontId="3" fillId="0" borderId="47" xfId="2" applyNumberFormat="1" applyFont="1" applyBorder="1" applyAlignment="1">
      <alignment horizontal="right" vertical="center"/>
    </xf>
    <xf numFmtId="0" fontId="33" fillId="0" borderId="39" xfId="2" applyFont="1" applyBorder="1" applyAlignment="1">
      <alignment horizontal="left" vertical="top" wrapText="1"/>
    </xf>
    <xf numFmtId="49" fontId="37" fillId="0" borderId="49" xfId="2" applyNumberFormat="1" applyFont="1" applyBorder="1" applyAlignment="1">
      <alignment horizontal="center" vertical="top" wrapText="1"/>
    </xf>
    <xf numFmtId="49" fontId="3" fillId="0" borderId="44" xfId="2" applyNumberFormat="1" applyFont="1" applyBorder="1" applyAlignment="1">
      <alignment vertical="top" wrapText="1"/>
    </xf>
    <xf numFmtId="49" fontId="3" fillId="0" borderId="44" xfId="2" applyNumberFormat="1" applyFont="1" applyBorder="1" applyAlignment="1">
      <alignment horizontal="center" vertical="center"/>
    </xf>
    <xf numFmtId="4" fontId="3" fillId="0" borderId="44" xfId="2" applyNumberFormat="1" applyFont="1" applyBorder="1" applyAlignment="1">
      <alignment horizontal="right" vertical="center"/>
    </xf>
    <xf numFmtId="4" fontId="3" fillId="0" borderId="35" xfId="2" applyNumberFormat="1" applyFont="1" applyBorder="1" applyAlignment="1">
      <alignment horizontal="right" vertical="center"/>
    </xf>
    <xf numFmtId="4" fontId="3" fillId="0" borderId="37" xfId="2" applyNumberFormat="1" applyFont="1" applyBorder="1" applyAlignment="1">
      <alignment horizontal="right" vertical="center"/>
    </xf>
    <xf numFmtId="49" fontId="3" fillId="0" borderId="37" xfId="2" applyNumberFormat="1" applyFont="1" applyBorder="1" applyAlignment="1">
      <alignment horizontal="left" vertical="top" wrapText="1"/>
    </xf>
    <xf numFmtId="49" fontId="3" fillId="0" borderId="37" xfId="2" applyNumberFormat="1" applyFont="1" applyBorder="1" applyAlignment="1">
      <alignment horizontal="center" vertical="center"/>
    </xf>
    <xf numFmtId="4" fontId="3" fillId="0" borderId="32" xfId="2" applyNumberFormat="1" applyFont="1" applyBorder="1" applyAlignment="1">
      <alignment horizontal="right" vertical="center"/>
    </xf>
    <xf numFmtId="49" fontId="3" fillId="0" borderId="44" xfId="2" applyNumberFormat="1" applyFont="1" applyBorder="1" applyAlignment="1">
      <alignment horizontal="left" vertical="top" wrapText="1"/>
    </xf>
    <xf numFmtId="49" fontId="41" fillId="0" borderId="44" xfId="2" applyNumberFormat="1" applyFont="1" applyBorder="1" applyAlignment="1">
      <alignment horizontal="left" vertical="top" wrapText="1"/>
    </xf>
    <xf numFmtId="49" fontId="25" fillId="0" borderId="44" xfId="2" applyNumberFormat="1" applyFont="1" applyBorder="1" applyAlignment="1">
      <alignment horizontal="center" vertical="center"/>
    </xf>
    <xf numFmtId="4" fontId="41" fillId="0" borderId="44" xfId="2" applyNumberFormat="1" applyFont="1" applyBorder="1" applyAlignment="1">
      <alignment horizontal="right" vertical="center"/>
    </xf>
    <xf numFmtId="4" fontId="41" fillId="0" borderId="35" xfId="2" applyNumberFormat="1" applyFont="1" applyBorder="1" applyAlignment="1">
      <alignment horizontal="right" vertical="center"/>
    </xf>
    <xf numFmtId="0" fontId="41" fillId="0" borderId="0" xfId="2" applyFont="1"/>
    <xf numFmtId="0" fontId="25" fillId="0" borderId="44" xfId="2" applyFont="1" applyBorder="1" applyAlignment="1">
      <alignment horizontal="left" vertical="top" wrapText="1"/>
    </xf>
    <xf numFmtId="4" fontId="25" fillId="0" borderId="44" xfId="2" applyNumberFormat="1" applyFont="1" applyBorder="1" applyAlignment="1">
      <alignment horizontal="right" vertical="center"/>
    </xf>
    <xf numFmtId="0" fontId="3" fillId="0" borderId="44" xfId="2" applyFont="1" applyBorder="1" applyAlignment="1">
      <alignment horizontal="left" vertical="top" wrapText="1"/>
    </xf>
    <xf numFmtId="49" fontId="3" fillId="0" borderId="44" xfId="2" applyNumberFormat="1" applyBorder="1" applyAlignment="1">
      <alignment horizontal="center" vertical="center"/>
    </xf>
    <xf numFmtId="4" fontId="3" fillId="0" borderId="44" xfId="2" applyNumberFormat="1" applyBorder="1" applyAlignment="1">
      <alignment horizontal="right" vertical="center"/>
    </xf>
    <xf numFmtId="49" fontId="37" fillId="0" borderId="35" xfId="2" applyNumberFormat="1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49" fontId="3" fillId="0" borderId="5" xfId="2" applyNumberFormat="1" applyBorder="1" applyAlignment="1">
      <alignment horizontal="center" vertical="center"/>
    </xf>
    <xf numFmtId="4" fontId="3" fillId="0" borderId="5" xfId="2" applyNumberFormat="1" applyBorder="1" applyAlignment="1">
      <alignment horizontal="right" vertical="center"/>
    </xf>
    <xf numFmtId="4" fontId="3" fillId="0" borderId="5" xfId="2" applyNumberFormat="1" applyFont="1" applyBorder="1" applyAlignment="1">
      <alignment horizontal="right" vertical="center"/>
    </xf>
    <xf numFmtId="4" fontId="3" fillId="0" borderId="64" xfId="2" applyNumberFormat="1" applyBorder="1" applyAlignment="1">
      <alignment horizontal="right" vertical="center"/>
    </xf>
    <xf numFmtId="0" fontId="3" fillId="0" borderId="41" xfId="2" applyFont="1" applyBorder="1" applyAlignment="1">
      <alignment horizontal="left" vertical="top" wrapText="1"/>
    </xf>
    <xf numFmtId="49" fontId="3" fillId="0" borderId="41" xfId="2" applyNumberFormat="1" applyBorder="1" applyAlignment="1">
      <alignment horizontal="center" vertical="center"/>
    </xf>
    <xf numFmtId="4" fontId="3" fillId="0" borderId="41" xfId="2" applyNumberFormat="1" applyBorder="1" applyAlignment="1">
      <alignment horizontal="right" vertical="center"/>
    </xf>
    <xf numFmtId="4" fontId="3" fillId="0" borderId="41" xfId="2" applyNumberFormat="1" applyFont="1" applyBorder="1" applyAlignment="1">
      <alignment horizontal="right" vertical="center"/>
    </xf>
    <xf numFmtId="0" fontId="3" fillId="0" borderId="17" xfId="2" applyFont="1" applyBorder="1" applyAlignment="1">
      <alignment horizontal="left" vertical="top" wrapText="1"/>
    </xf>
    <xf numFmtId="49" fontId="3" fillId="0" borderId="17" xfId="2" applyNumberFormat="1" applyBorder="1" applyAlignment="1">
      <alignment horizontal="center" vertical="center"/>
    </xf>
    <xf numFmtId="4" fontId="3" fillId="0" borderId="17" xfId="2" applyNumberFormat="1" applyBorder="1" applyAlignment="1">
      <alignment horizontal="right" vertical="center"/>
    </xf>
    <xf numFmtId="0" fontId="41" fillId="0" borderId="37" xfId="2" applyFont="1" applyBorder="1" applyAlignment="1">
      <alignment horizontal="left" vertical="top" wrapText="1"/>
    </xf>
    <xf numFmtId="49" fontId="41" fillId="0" borderId="37" xfId="2" applyNumberFormat="1" applyFont="1" applyBorder="1" applyAlignment="1">
      <alignment horizontal="center" vertical="center"/>
    </xf>
    <xf numFmtId="4" fontId="41" fillId="0" borderId="37" xfId="2" applyNumberFormat="1" applyFont="1" applyBorder="1" applyAlignment="1">
      <alignment horizontal="right" vertical="center"/>
    </xf>
    <xf numFmtId="0" fontId="33" fillId="0" borderId="5" xfId="2" applyFont="1" applyBorder="1" applyAlignment="1">
      <alignment horizontal="left" vertical="top" wrapText="1"/>
    </xf>
    <xf numFmtId="0" fontId="41" fillId="0" borderId="39" xfId="2" applyFont="1" applyBorder="1" applyAlignment="1">
      <alignment horizontal="left" vertical="top" wrapText="1"/>
    </xf>
    <xf numFmtId="49" fontId="41" fillId="0" borderId="39" xfId="2" applyNumberFormat="1" applyFont="1" applyBorder="1" applyAlignment="1">
      <alignment horizontal="center" vertical="center"/>
    </xf>
    <xf numFmtId="4" fontId="41" fillId="0" borderId="39" xfId="2" applyNumberFormat="1" applyFont="1" applyBorder="1" applyAlignment="1">
      <alignment horizontal="right" vertical="center"/>
    </xf>
    <xf numFmtId="0" fontId="3" fillId="0" borderId="39" xfId="2" applyFont="1" applyBorder="1" applyAlignment="1">
      <alignment horizontal="left" vertical="top" wrapText="1"/>
    </xf>
    <xf numFmtId="49" fontId="3" fillId="0" borderId="39" xfId="2" applyNumberFormat="1" applyBorder="1" applyAlignment="1">
      <alignment horizontal="center" vertical="center"/>
    </xf>
    <xf numFmtId="4" fontId="3" fillId="0" borderId="39" xfId="2" applyNumberFormat="1" applyBorder="1" applyAlignment="1">
      <alignment horizontal="right" vertical="center"/>
    </xf>
    <xf numFmtId="0" fontId="3" fillId="0" borderId="81" xfId="2" applyFont="1" applyBorder="1" applyAlignment="1">
      <alignment horizontal="left" vertical="top" wrapText="1"/>
    </xf>
    <xf numFmtId="4" fontId="3" fillId="0" borderId="42" xfId="2" applyNumberFormat="1" applyFont="1" applyBorder="1" applyAlignment="1">
      <alignment horizontal="right" vertical="center"/>
    </xf>
    <xf numFmtId="0" fontId="33" fillId="0" borderId="42" xfId="2" applyFont="1" applyBorder="1" applyAlignment="1">
      <alignment horizontal="left" vertical="top" wrapText="1"/>
    </xf>
    <xf numFmtId="4" fontId="3" fillId="0" borderId="53" xfId="2" applyNumberFormat="1" applyBorder="1" applyAlignment="1">
      <alignment horizontal="right" vertical="center"/>
    </xf>
    <xf numFmtId="0" fontId="41" fillId="0" borderId="5" xfId="2" applyFont="1" applyBorder="1" applyAlignment="1">
      <alignment horizontal="left" vertical="top" wrapText="1"/>
    </xf>
    <xf numFmtId="49" fontId="41" fillId="0" borderId="5" xfId="2" applyNumberFormat="1" applyFont="1" applyBorder="1" applyAlignment="1">
      <alignment horizontal="center" vertical="center"/>
    </xf>
    <xf numFmtId="4" fontId="41" fillId="0" borderId="5" xfId="2" applyNumberFormat="1" applyFont="1" applyBorder="1" applyAlignment="1">
      <alignment horizontal="right" vertical="center"/>
    </xf>
    <xf numFmtId="4" fontId="41" fillId="0" borderId="29" xfId="2" applyNumberFormat="1" applyFont="1" applyBorder="1" applyAlignment="1">
      <alignment horizontal="right" vertical="center"/>
    </xf>
    <xf numFmtId="4" fontId="41" fillId="0" borderId="64" xfId="2" applyNumberFormat="1" applyFont="1" applyBorder="1" applyAlignment="1">
      <alignment horizontal="right" vertical="center"/>
    </xf>
    <xf numFmtId="0" fontId="3" fillId="0" borderId="42" xfId="2" applyFont="1" applyBorder="1" applyAlignment="1">
      <alignment horizontal="left" vertical="top" wrapText="1"/>
    </xf>
    <xf numFmtId="49" fontId="3" fillId="0" borderId="42" xfId="2" applyNumberFormat="1" applyBorder="1" applyAlignment="1">
      <alignment horizontal="center" vertical="center"/>
    </xf>
    <xf numFmtId="4" fontId="3" fillId="0" borderId="42" xfId="2" applyNumberFormat="1" applyBorder="1" applyAlignment="1">
      <alignment horizontal="right" vertical="center"/>
    </xf>
    <xf numFmtId="4" fontId="3" fillId="0" borderId="52" xfId="2" applyNumberFormat="1" applyFont="1" applyBorder="1" applyAlignment="1">
      <alignment horizontal="right" vertical="center"/>
    </xf>
    <xf numFmtId="4" fontId="3" fillId="0" borderId="54" xfId="2" applyNumberFormat="1" applyBorder="1" applyAlignment="1">
      <alignment horizontal="right" vertical="center"/>
    </xf>
    <xf numFmtId="0" fontId="25" fillId="0" borderId="42" xfId="2" applyFont="1" applyBorder="1" applyAlignment="1">
      <alignment horizontal="left" vertical="top" wrapText="1"/>
    </xf>
    <xf numFmtId="49" fontId="3" fillId="0" borderId="37" xfId="2" applyNumberFormat="1" applyBorder="1" applyAlignment="1">
      <alignment horizontal="center" vertical="center"/>
    </xf>
    <xf numFmtId="4" fontId="3" fillId="0" borderId="37" xfId="2" applyNumberFormat="1" applyBorder="1" applyAlignment="1">
      <alignment horizontal="right" vertical="center"/>
    </xf>
    <xf numFmtId="0" fontId="33" fillId="0" borderId="37" xfId="2" applyFont="1" applyBorder="1" applyAlignment="1">
      <alignment horizontal="left" vertical="top" wrapText="1"/>
    </xf>
    <xf numFmtId="0" fontId="25" fillId="0" borderId="40" xfId="2" applyFont="1" applyBorder="1" applyAlignment="1">
      <alignment horizontal="left" vertical="top" wrapText="1"/>
    </xf>
    <xf numFmtId="49" fontId="25" fillId="0" borderId="42" xfId="2" applyNumberFormat="1" applyFont="1" applyBorder="1" applyAlignment="1">
      <alignment horizontal="center" vertical="center"/>
    </xf>
    <xf numFmtId="4" fontId="25" fillId="0" borderId="42" xfId="2" applyNumberFormat="1" applyFont="1" applyBorder="1" applyAlignment="1">
      <alignment horizontal="right" vertical="center"/>
    </xf>
    <xf numFmtId="4" fontId="25" fillId="0" borderId="53" xfId="2" applyNumberFormat="1" applyFont="1" applyBorder="1" applyAlignment="1">
      <alignment horizontal="right" vertical="center"/>
    </xf>
    <xf numFmtId="0" fontId="25" fillId="0" borderId="5" xfId="2" applyFont="1" applyBorder="1" applyAlignment="1">
      <alignment horizontal="left" vertical="top" wrapText="1"/>
    </xf>
    <xf numFmtId="49" fontId="25" fillId="0" borderId="5" xfId="2" applyNumberFormat="1" applyFont="1" applyBorder="1" applyAlignment="1">
      <alignment horizontal="center" vertical="center"/>
    </xf>
    <xf numFmtId="4" fontId="25" fillId="0" borderId="5" xfId="2" applyNumberFormat="1" applyFont="1" applyBorder="1" applyAlignment="1">
      <alignment horizontal="right" vertical="center"/>
    </xf>
    <xf numFmtId="4" fontId="3" fillId="0" borderId="40" xfId="2" applyNumberFormat="1" applyFont="1" applyBorder="1" applyAlignment="1">
      <alignment horizontal="right" vertical="center"/>
    </xf>
    <xf numFmtId="4" fontId="25" fillId="0" borderId="46" xfId="2" applyNumberFormat="1" applyFont="1" applyBorder="1" applyAlignment="1">
      <alignment horizontal="right" vertical="center"/>
    </xf>
    <xf numFmtId="0" fontId="25" fillId="0" borderId="31" xfId="2" applyFont="1" applyBorder="1" applyAlignment="1">
      <alignment horizontal="left" vertical="top" wrapText="1"/>
    </xf>
    <xf numFmtId="49" fontId="3" fillId="0" borderId="31" xfId="2" applyNumberFormat="1" applyBorder="1" applyAlignment="1">
      <alignment horizontal="center" vertical="center"/>
    </xf>
    <xf numFmtId="4" fontId="3" fillId="0" borderId="31" xfId="2" applyNumberFormat="1" applyBorder="1" applyAlignment="1">
      <alignment horizontal="right" vertical="center"/>
    </xf>
    <xf numFmtId="4" fontId="3" fillId="0" borderId="31" xfId="2" applyNumberFormat="1" applyFont="1" applyBorder="1" applyAlignment="1">
      <alignment horizontal="right" vertical="center"/>
    </xf>
    <xf numFmtId="0" fontId="33" fillId="0" borderId="16" xfId="2" applyFont="1" applyBorder="1" applyAlignment="1">
      <alignment horizontal="left" vertical="top" wrapText="1"/>
    </xf>
    <xf numFmtId="4" fontId="3" fillId="0" borderId="16" xfId="2" applyNumberFormat="1" applyBorder="1" applyAlignment="1">
      <alignment horizontal="right" vertical="center"/>
    </xf>
    <xf numFmtId="49" fontId="37" fillId="0" borderId="77" xfId="2" applyNumberFormat="1" applyFont="1" applyBorder="1" applyAlignment="1">
      <alignment horizontal="center" vertical="top" wrapText="1"/>
    </xf>
    <xf numFmtId="49" fontId="38" fillId="0" borderId="31" xfId="2" applyNumberFormat="1" applyFont="1" applyBorder="1" applyAlignment="1">
      <alignment horizontal="center" vertical="center"/>
    </xf>
    <xf numFmtId="4" fontId="38" fillId="0" borderId="31" xfId="2" applyNumberFormat="1" applyFont="1" applyBorder="1" applyAlignment="1">
      <alignment horizontal="right" vertical="center"/>
    </xf>
    <xf numFmtId="4" fontId="38" fillId="0" borderId="0" xfId="2" applyNumberFormat="1" applyFont="1" applyBorder="1" applyAlignment="1">
      <alignment horizontal="right" vertical="center"/>
    </xf>
    <xf numFmtId="0" fontId="33" fillId="0" borderId="31" xfId="2" applyFont="1" applyBorder="1" applyAlignment="1">
      <alignment horizontal="left" vertical="top" wrapText="1"/>
    </xf>
    <xf numFmtId="4" fontId="38" fillId="0" borderId="16" xfId="2" applyNumberFormat="1" applyFont="1" applyBorder="1" applyAlignment="1">
      <alignment horizontal="right" vertical="center"/>
    </xf>
    <xf numFmtId="0" fontId="3" fillId="0" borderId="31" xfId="2" applyFont="1" applyBorder="1" applyAlignment="1">
      <alignment horizontal="left" vertical="top" wrapText="1"/>
    </xf>
    <xf numFmtId="4" fontId="43" fillId="0" borderId="31" xfId="2" applyNumberFormat="1" applyFont="1" applyBorder="1" applyAlignment="1">
      <alignment horizontal="right" vertical="center"/>
    </xf>
    <xf numFmtId="49" fontId="38" fillId="0" borderId="42" xfId="2" applyNumberFormat="1" applyFont="1" applyBorder="1" applyAlignment="1">
      <alignment horizontal="center" vertical="center"/>
    </xf>
    <xf numFmtId="4" fontId="38" fillId="0" borderId="42" xfId="2" applyNumberFormat="1" applyFont="1" applyBorder="1" applyAlignment="1">
      <alignment horizontal="right" vertical="center"/>
    </xf>
    <xf numFmtId="4" fontId="43" fillId="0" borderId="42" xfId="2" applyNumberFormat="1" applyFont="1" applyBorder="1" applyAlignment="1">
      <alignment horizontal="right" vertical="center"/>
    </xf>
    <xf numFmtId="4" fontId="38" fillId="0" borderId="54" xfId="2" applyNumberFormat="1" applyFont="1" applyBorder="1" applyAlignment="1">
      <alignment horizontal="right" vertical="center"/>
    </xf>
    <xf numFmtId="0" fontId="41" fillId="0" borderId="42" xfId="2" applyFont="1" applyBorder="1" applyAlignment="1">
      <alignment horizontal="left" vertical="top" wrapText="1"/>
    </xf>
    <xf numFmtId="49" fontId="41" fillId="0" borderId="42" xfId="2" applyNumberFormat="1" applyFont="1" applyBorder="1" applyAlignment="1">
      <alignment horizontal="center" vertical="center"/>
    </xf>
    <xf numFmtId="4" fontId="41" fillId="0" borderId="42" xfId="2" applyNumberFormat="1" applyFont="1" applyBorder="1" applyAlignment="1">
      <alignment horizontal="right" vertical="center"/>
    </xf>
    <xf numFmtId="4" fontId="41" fillId="0" borderId="54" xfId="2" applyNumberFormat="1" applyFont="1" applyBorder="1" applyAlignment="1">
      <alignment horizontal="right" vertical="center"/>
    </xf>
    <xf numFmtId="4" fontId="41" fillId="0" borderId="0" xfId="2" applyNumberFormat="1" applyFont="1"/>
    <xf numFmtId="4" fontId="3" fillId="0" borderId="77" xfId="2" applyNumberFormat="1" applyFont="1" applyBorder="1" applyAlignment="1">
      <alignment horizontal="right" vertical="center"/>
    </xf>
    <xf numFmtId="0" fontId="33" fillId="0" borderId="58" xfId="2" applyFont="1" applyBorder="1" applyAlignment="1">
      <alignment horizontal="left" vertical="top" wrapText="1"/>
    </xf>
    <xf numFmtId="49" fontId="38" fillId="0" borderId="41" xfId="2" applyNumberFormat="1" applyFont="1" applyBorder="1" applyAlignment="1">
      <alignment horizontal="center" vertical="center"/>
    </xf>
    <xf numFmtId="49" fontId="38" fillId="0" borderId="44" xfId="2" applyNumberFormat="1" applyFont="1" applyBorder="1" applyAlignment="1">
      <alignment horizontal="center" vertical="center"/>
    </xf>
    <xf numFmtId="49" fontId="37" fillId="0" borderId="48" xfId="2" applyNumberFormat="1" applyFont="1" applyBorder="1" applyAlignment="1">
      <alignment horizontal="center" vertical="top" wrapText="1"/>
    </xf>
    <xf numFmtId="4" fontId="25" fillId="0" borderId="64" xfId="2" applyNumberFormat="1" applyFont="1" applyBorder="1" applyAlignment="1">
      <alignment horizontal="right" vertical="center"/>
    </xf>
    <xf numFmtId="49" fontId="37" fillId="0" borderId="82" xfId="2" applyNumberFormat="1" applyFont="1" applyBorder="1" applyAlignment="1">
      <alignment horizontal="center" vertical="top" wrapText="1"/>
    </xf>
    <xf numFmtId="0" fontId="38" fillId="0" borderId="42" xfId="2" applyFont="1" applyBorder="1" applyAlignment="1">
      <alignment horizontal="left" vertical="top" wrapText="1"/>
    </xf>
    <xf numFmtId="4" fontId="25" fillId="0" borderId="54" xfId="2" applyNumberFormat="1" applyFont="1" applyBorder="1" applyAlignment="1">
      <alignment horizontal="right" vertical="center"/>
    </xf>
    <xf numFmtId="0" fontId="38" fillId="0" borderId="5" xfId="2" applyFont="1" applyBorder="1" applyAlignment="1">
      <alignment horizontal="left" vertical="top" wrapText="1"/>
    </xf>
    <xf numFmtId="4" fontId="35" fillId="0" borderId="70" xfId="2" applyNumberFormat="1" applyFont="1" applyBorder="1"/>
    <xf numFmtId="4" fontId="3" fillId="0" borderId="0" xfId="2" applyNumberFormat="1"/>
    <xf numFmtId="0" fontId="3" fillId="0" borderId="0" xfId="2" applyFont="1"/>
    <xf numFmtId="0" fontId="3" fillId="0" borderId="0" xfId="2" applyFont="1" applyAlignment="1">
      <alignment wrapText="1"/>
    </xf>
    <xf numFmtId="0" fontId="17" fillId="0" borderId="0" xfId="43"/>
    <xf numFmtId="0" fontId="17" fillId="0" borderId="0" xfId="43" applyAlignment="1">
      <alignment vertical="center"/>
    </xf>
    <xf numFmtId="0" fontId="19" fillId="0" borderId="2" xfId="43" applyFont="1" applyBorder="1" applyAlignment="1">
      <alignment horizontal="center" vertical="center" wrapText="1"/>
    </xf>
    <xf numFmtId="0" fontId="44" fillId="0" borderId="2" xfId="43" applyFont="1" applyBorder="1" applyAlignment="1">
      <alignment horizontal="left" vertical="center" wrapText="1"/>
    </xf>
    <xf numFmtId="0" fontId="44" fillId="0" borderId="2" xfId="43" applyFont="1" applyBorder="1" applyAlignment="1">
      <alignment horizontal="center" vertical="center"/>
    </xf>
    <xf numFmtId="0" fontId="44" fillId="0" borderId="3" xfId="43" applyFont="1" applyBorder="1" applyAlignment="1">
      <alignment horizontal="center" vertical="center"/>
    </xf>
    <xf numFmtId="0" fontId="17" fillId="0" borderId="17" xfId="43" applyFont="1" applyBorder="1" applyAlignment="1">
      <alignment vertical="center"/>
    </xf>
    <xf numFmtId="0" fontId="20" fillId="0" borderId="41" xfId="43" applyFont="1" applyBorder="1" applyAlignment="1">
      <alignment vertical="center" wrapText="1"/>
    </xf>
    <xf numFmtId="167" fontId="20" fillId="0" borderId="63" xfId="43" applyNumberFormat="1" applyFont="1" applyBorder="1" applyAlignment="1">
      <alignment horizontal="center" vertical="center" wrapText="1"/>
    </xf>
    <xf numFmtId="167" fontId="20" fillId="0" borderId="41" xfId="43" applyNumberFormat="1" applyFont="1" applyBorder="1" applyAlignment="1">
      <alignment horizontal="center" vertical="center" wrapText="1"/>
    </xf>
    <xf numFmtId="168" fontId="20" fillId="0" borderId="41" xfId="43" applyNumberFormat="1" applyFont="1" applyBorder="1" applyAlignment="1">
      <alignment horizontal="center" vertical="center" wrapText="1"/>
    </xf>
    <xf numFmtId="0" fontId="17" fillId="0" borderId="41" xfId="43" applyFont="1" applyBorder="1" applyAlignment="1">
      <alignment vertical="center"/>
    </xf>
    <xf numFmtId="0" fontId="45" fillId="0" borderId="41" xfId="43" applyFont="1" applyBorder="1" applyAlignment="1">
      <alignment vertical="center" wrapText="1"/>
    </xf>
    <xf numFmtId="168" fontId="45" fillId="0" borderId="63" xfId="43" applyNumberFormat="1" applyFont="1" applyBorder="1" applyAlignment="1">
      <alignment horizontal="right" vertical="center" wrapText="1"/>
    </xf>
    <xf numFmtId="0" fontId="46" fillId="0" borderId="77" xfId="0" applyFont="1" applyBorder="1" applyAlignment="1">
      <alignment vertical="top" wrapText="1"/>
    </xf>
    <xf numFmtId="0" fontId="46" fillId="0" borderId="77" xfId="13" applyFont="1" applyBorder="1" applyAlignment="1">
      <alignment vertical="center" wrapText="1"/>
    </xf>
    <xf numFmtId="168" fontId="20" fillId="0" borderId="63" xfId="43" applyNumberFormat="1" applyFont="1" applyBorder="1" applyAlignment="1">
      <alignment horizontal="center" vertical="center" wrapText="1"/>
    </xf>
    <xf numFmtId="0" fontId="46" fillId="0" borderId="77" xfId="13" applyFont="1" applyBorder="1" applyAlignment="1">
      <alignment vertical="top" wrapText="1"/>
    </xf>
    <xf numFmtId="0" fontId="17" fillId="0" borderId="44" xfId="43" applyFont="1" applyBorder="1" applyAlignment="1">
      <alignment vertical="top"/>
    </xf>
    <xf numFmtId="0" fontId="14" fillId="0" borderId="39" xfId="43" applyFont="1" applyBorder="1" applyAlignment="1">
      <alignment horizontal="left" vertical="center"/>
    </xf>
    <xf numFmtId="167" fontId="14" fillId="0" borderId="46" xfId="43" applyNumberFormat="1" applyFont="1" applyBorder="1" applyAlignment="1">
      <alignment horizontal="center" vertical="center" wrapText="1"/>
    </xf>
    <xf numFmtId="0" fontId="17" fillId="0" borderId="88" xfId="43" applyFont="1" applyBorder="1" applyAlignment="1">
      <alignment vertical="center"/>
    </xf>
    <xf numFmtId="168" fontId="20" fillId="0" borderId="88" xfId="43" applyNumberFormat="1" applyFont="1" applyBorder="1" applyAlignment="1">
      <alignment horizontal="center" vertical="center" wrapText="1"/>
    </xf>
    <xf numFmtId="0" fontId="17" fillId="0" borderId="41" xfId="43" applyFont="1" applyBorder="1" applyAlignment="1">
      <alignment vertical="top"/>
    </xf>
    <xf numFmtId="167" fontId="45" fillId="0" borderId="63" xfId="43" applyNumberFormat="1" applyFont="1" applyBorder="1" applyAlignment="1">
      <alignment horizontal="center" vertical="center" wrapText="1"/>
    </xf>
    <xf numFmtId="0" fontId="49" fillId="0" borderId="41" xfId="43" applyFont="1" applyBorder="1" applyAlignment="1">
      <alignment vertical="center" wrapText="1"/>
    </xf>
    <xf numFmtId="167" fontId="49" fillId="0" borderId="41" xfId="43" applyNumberFormat="1" applyFont="1" applyBorder="1" applyAlignment="1">
      <alignment horizontal="center" vertical="center" wrapText="1"/>
    </xf>
    <xf numFmtId="167" fontId="44" fillId="0" borderId="63" xfId="43" applyNumberFormat="1" applyFont="1" applyBorder="1" applyAlignment="1">
      <alignment horizontal="center" vertical="center" wrapText="1"/>
    </xf>
    <xf numFmtId="167" fontId="44" fillId="0" borderId="41" xfId="43" applyNumberFormat="1" applyFont="1" applyBorder="1" applyAlignment="1">
      <alignment horizontal="center" vertical="center" wrapText="1"/>
    </xf>
    <xf numFmtId="168" fontId="44" fillId="0" borderId="41" xfId="43" applyNumberFormat="1" applyFont="1" applyBorder="1" applyAlignment="1">
      <alignment horizontal="center" vertical="center" wrapText="1"/>
    </xf>
    <xf numFmtId="0" fontId="50" fillId="0" borderId="49" xfId="43" applyFont="1" applyBorder="1" applyAlignment="1">
      <alignment vertical="center" wrapText="1"/>
    </xf>
    <xf numFmtId="167" fontId="51" fillId="0" borderId="50" xfId="43" applyNumberFormat="1" applyFont="1" applyBorder="1" applyAlignment="1">
      <alignment horizontal="center" vertical="center" wrapText="1"/>
    </xf>
    <xf numFmtId="167" fontId="44" fillId="0" borderId="50" xfId="43" applyNumberFormat="1" applyFont="1" applyBorder="1" applyAlignment="1">
      <alignment horizontal="center" vertical="center" wrapText="1"/>
    </xf>
    <xf numFmtId="167" fontId="44" fillId="0" borderId="49" xfId="43" applyNumberFormat="1" applyFont="1" applyBorder="1" applyAlignment="1">
      <alignment horizontal="center" vertical="center" wrapText="1"/>
    </xf>
    <xf numFmtId="168" fontId="44" fillId="0" borderId="44" xfId="43" applyNumberFormat="1" applyFont="1" applyBorder="1" applyAlignment="1">
      <alignment horizontal="center" vertical="center" wrapText="1"/>
    </xf>
    <xf numFmtId="0" fontId="17" fillId="0" borderId="49" xfId="43" applyFont="1" applyBorder="1" applyAlignment="1">
      <alignment vertical="top"/>
    </xf>
    <xf numFmtId="0" fontId="14" fillId="0" borderId="49" xfId="43" applyFont="1" applyBorder="1" applyAlignment="1">
      <alignment vertical="center" wrapText="1"/>
    </xf>
    <xf numFmtId="167" fontId="14" fillId="0" borderId="50" xfId="43" applyNumberFormat="1" applyFont="1" applyBorder="1" applyAlignment="1">
      <alignment horizontal="center" vertical="center" wrapText="1"/>
    </xf>
    <xf numFmtId="167" fontId="14" fillId="0" borderId="49" xfId="43" applyNumberFormat="1" applyFont="1" applyBorder="1" applyAlignment="1">
      <alignment horizontal="center" vertical="center" wrapText="1"/>
    </xf>
    <xf numFmtId="168" fontId="14" fillId="0" borderId="39" xfId="43" applyNumberFormat="1" applyFont="1" applyBorder="1" applyAlignment="1">
      <alignment horizontal="right" vertical="center" wrapText="1"/>
    </xf>
    <xf numFmtId="0" fontId="17" fillId="0" borderId="2" xfId="43" applyBorder="1" applyAlignment="1">
      <alignment vertical="center"/>
    </xf>
    <xf numFmtId="0" fontId="52" fillId="0" borderId="2" xfId="43" applyFont="1" applyBorder="1" applyAlignment="1">
      <alignment horizontal="right" vertical="center"/>
    </xf>
    <xf numFmtId="167" fontId="52" fillId="0" borderId="3" xfId="43" applyNumberFormat="1" applyFont="1" applyBorder="1" applyAlignment="1">
      <alignment horizontal="center" vertical="center" wrapText="1"/>
    </xf>
    <xf numFmtId="0" fontId="17" fillId="0" borderId="0" xfId="43" applyAlignment="1">
      <alignment horizontal="right"/>
    </xf>
    <xf numFmtId="43" fontId="17" fillId="0" borderId="0" xfId="43" applyNumberFormat="1"/>
    <xf numFmtId="168" fontId="17" fillId="0" borderId="0" xfId="43" applyNumberFormat="1"/>
    <xf numFmtId="0" fontId="53" fillId="0" borderId="0" xfId="29" applyNumberFormat="1" applyFont="1" applyFill="1" applyBorder="1" applyAlignment="1" applyProtection="1">
      <alignment horizontal="left"/>
      <protection locked="0"/>
    </xf>
    <xf numFmtId="49" fontId="55" fillId="11" borderId="2" xfId="29" applyNumberFormat="1" applyFont="1" applyFill="1" applyBorder="1" applyAlignment="1" applyProtection="1">
      <alignment horizontal="center" vertical="center" wrapText="1"/>
      <protection locked="0"/>
    </xf>
    <xf numFmtId="49" fontId="55" fillId="11" borderId="2" xfId="29" applyNumberFormat="1" applyFont="1" applyFill="1" applyBorder="1" applyAlignment="1" applyProtection="1">
      <alignment horizontal="left" vertical="center" wrapText="1"/>
      <protection locked="0"/>
    </xf>
    <xf numFmtId="49" fontId="55" fillId="11" borderId="2" xfId="29" applyNumberFormat="1" applyFont="1" applyFill="1" applyBorder="1" applyAlignment="1" applyProtection="1">
      <alignment horizontal="right" vertical="center" wrapText="1"/>
      <protection locked="0"/>
    </xf>
    <xf numFmtId="49" fontId="56" fillId="10" borderId="41" xfId="29" applyNumberFormat="1" applyFont="1" applyFill="1" applyBorder="1" applyAlignment="1" applyProtection="1">
      <alignment horizontal="center" vertical="center" wrapText="1"/>
      <protection locked="0"/>
    </xf>
    <xf numFmtId="49" fontId="56" fillId="12" borderId="2" xfId="29" applyNumberFormat="1" applyFont="1" applyFill="1" applyBorder="1" applyAlignment="1" applyProtection="1">
      <alignment horizontal="center" vertical="center" wrapText="1"/>
      <protection locked="0"/>
    </xf>
    <xf numFmtId="49" fontId="57" fillId="12" borderId="2" xfId="29" applyNumberFormat="1" applyFont="1" applyFill="1" applyBorder="1" applyAlignment="1" applyProtection="1">
      <alignment horizontal="left" vertical="center" wrapText="1"/>
      <protection locked="0"/>
    </xf>
    <xf numFmtId="49" fontId="57" fillId="12" borderId="2" xfId="29" applyNumberFormat="1" applyFont="1" applyFill="1" applyBorder="1" applyAlignment="1" applyProtection="1">
      <alignment horizontal="right" vertical="center" wrapText="1"/>
      <protection locked="0"/>
    </xf>
    <xf numFmtId="49" fontId="57" fillId="10" borderId="41" xfId="29" applyNumberFormat="1" applyFont="1" applyFill="1" applyBorder="1" applyAlignment="1" applyProtection="1">
      <alignment horizontal="center" vertical="center" wrapText="1"/>
      <protection locked="0"/>
    </xf>
    <xf numFmtId="49" fontId="57" fillId="10" borderId="2" xfId="29" applyNumberFormat="1" applyFont="1" applyFill="1" applyBorder="1" applyAlignment="1" applyProtection="1">
      <alignment horizontal="center" vertical="center" wrapText="1"/>
      <protection locked="0"/>
    </xf>
    <xf numFmtId="49" fontId="57" fillId="10" borderId="2" xfId="29" applyNumberFormat="1" applyFont="1" applyFill="1" applyBorder="1" applyAlignment="1" applyProtection="1">
      <alignment horizontal="left" vertical="center" wrapText="1"/>
      <protection locked="0"/>
    </xf>
    <xf numFmtId="49" fontId="57" fillId="10" borderId="2" xfId="29" applyNumberFormat="1" applyFont="1" applyFill="1" applyBorder="1" applyAlignment="1" applyProtection="1">
      <alignment horizontal="right" vertical="center" wrapText="1"/>
      <protection locked="0"/>
    </xf>
    <xf numFmtId="49" fontId="58" fillId="10" borderId="3" xfId="29" applyNumberFormat="1" applyFont="1" applyFill="1" applyBorder="1" applyAlignment="1" applyProtection="1">
      <alignment horizontal="right" vertical="center" wrapText="1"/>
      <protection locked="0"/>
    </xf>
    <xf numFmtId="49" fontId="57" fillId="12" borderId="2" xfId="29" applyNumberFormat="1" applyFont="1" applyFill="1" applyBorder="1" applyAlignment="1" applyProtection="1">
      <alignment horizontal="center" vertical="center" wrapText="1"/>
      <protection locked="0"/>
    </xf>
    <xf numFmtId="49" fontId="7" fillId="10" borderId="2" xfId="29" applyNumberFormat="1" applyFont="1" applyFill="1" applyBorder="1" applyAlignment="1" applyProtection="1">
      <alignment horizontal="center" vertical="center" wrapText="1"/>
      <protection locked="0"/>
    </xf>
    <xf numFmtId="49" fontId="23" fillId="10" borderId="3" xfId="29" applyNumberFormat="1" applyFont="1" applyFill="1" applyBorder="1" applyAlignment="1" applyProtection="1">
      <alignment horizontal="right" vertical="center" wrapText="1"/>
      <protection locked="0"/>
    </xf>
    <xf numFmtId="4" fontId="9" fillId="0" borderId="28" xfId="1" applyNumberFormat="1" applyFont="1" applyBorder="1" applyAlignment="1">
      <alignment vertical="center" wrapText="1"/>
    </xf>
    <xf numFmtId="49" fontId="54" fillId="10" borderId="2" xfId="29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29" applyNumberFormat="1" applyFont="1" applyFill="1" applyBorder="1" applyAlignment="1" applyProtection="1">
      <alignment horizontal="left"/>
      <protection locked="0"/>
    </xf>
    <xf numFmtId="0" fontId="59" fillId="0" borderId="0" xfId="29" applyNumberFormat="1" applyFont="1" applyFill="1" applyBorder="1" applyAlignment="1" applyProtection="1">
      <alignment horizontal="left" vertical="top" wrapText="1"/>
      <protection locked="0"/>
    </xf>
    <xf numFmtId="49" fontId="29" fillId="10" borderId="0" xfId="29" applyNumberFormat="1" applyFont="1" applyFill="1" applyAlignment="1" applyProtection="1">
      <alignment horizontal="left" vertical="top" wrapText="1"/>
      <protection locked="0"/>
    </xf>
    <xf numFmtId="0" fontId="29" fillId="0" borderId="0" xfId="29" applyNumberFormat="1" applyFont="1" applyFill="1" applyBorder="1" applyAlignment="1" applyProtection="1">
      <alignment horizontal="left" vertical="top" wrapText="1"/>
      <protection locked="0"/>
    </xf>
    <xf numFmtId="49" fontId="60" fillId="10" borderId="2" xfId="29" applyNumberFormat="1" applyFont="1" applyFill="1" applyBorder="1" applyAlignment="1" applyProtection="1">
      <alignment horizontal="right" vertical="center" wrapText="1"/>
      <protection locked="0"/>
    </xf>
    <xf numFmtId="0" fontId="35" fillId="0" borderId="70" xfId="2" applyFont="1" applyBorder="1" applyAlignment="1">
      <alignment horizontal="right"/>
    </xf>
    <xf numFmtId="0" fontId="35" fillId="0" borderId="87" xfId="2" applyFont="1" applyBorder="1" applyAlignment="1">
      <alignment horizontal="right"/>
    </xf>
    <xf numFmtId="0" fontId="34" fillId="0" borderId="0" xfId="2" applyFont="1" applyBorder="1" applyAlignment="1">
      <alignment horizontal="center" vertical="center"/>
    </xf>
    <xf numFmtId="49" fontId="33" fillId="0" borderId="2" xfId="2" applyNumberFormat="1" applyFont="1" applyBorder="1" applyAlignment="1">
      <alignment horizontal="center"/>
    </xf>
    <xf numFmtId="49" fontId="40" fillId="0" borderId="60" xfId="2" applyNumberFormat="1" applyFont="1" applyBorder="1" applyAlignment="1">
      <alignment horizontal="left" vertical="center" wrapText="1"/>
    </xf>
    <xf numFmtId="49" fontId="40" fillId="0" borderId="63" xfId="2" applyNumberFormat="1" applyFont="1" applyBorder="1" applyAlignment="1">
      <alignment horizontal="left" vertical="center" wrapText="1"/>
    </xf>
    <xf numFmtId="49" fontId="40" fillId="0" borderId="60" xfId="2" applyNumberFormat="1" applyFont="1" applyBorder="1" applyAlignment="1">
      <alignment horizontal="left" vertical="center"/>
    </xf>
    <xf numFmtId="49" fontId="40" fillId="0" borderId="63" xfId="2" applyNumberFormat="1" applyFont="1" applyBorder="1" applyAlignment="1">
      <alignment horizontal="left" vertical="center"/>
    </xf>
    <xf numFmtId="49" fontId="40" fillId="0" borderId="60" xfId="2" applyNumberFormat="1" applyFont="1" applyBorder="1" applyAlignment="1">
      <alignment horizontal="center" vertical="center"/>
    </xf>
    <xf numFmtId="49" fontId="40" fillId="0" borderId="63" xfId="2" applyNumberFormat="1" applyFont="1" applyBorder="1" applyAlignment="1">
      <alignment horizontal="center" vertical="center"/>
    </xf>
    <xf numFmtId="49" fontId="40" fillId="0" borderId="35" xfId="2" applyNumberFormat="1" applyFont="1" applyBorder="1" applyAlignment="1">
      <alignment horizontal="left" vertical="center"/>
    </xf>
    <xf numFmtId="49" fontId="40" fillId="0" borderId="53" xfId="2" applyNumberFormat="1" applyFont="1" applyBorder="1" applyAlignment="1">
      <alignment horizontal="left" vertic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10" fillId="0" borderId="0" xfId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 wrapText="1"/>
    </xf>
    <xf numFmtId="0" fontId="9" fillId="0" borderId="56" xfId="1" applyFont="1" applyFill="1" applyBorder="1" applyAlignment="1">
      <alignment horizontal="left" vertical="center" wrapText="1"/>
    </xf>
    <xf numFmtId="0" fontId="4" fillId="6" borderId="58" xfId="1" applyFont="1" applyFill="1" applyBorder="1" applyAlignment="1">
      <alignment horizontal="center" vertical="top" wrapText="1"/>
    </xf>
    <xf numFmtId="0" fontId="4" fillId="6" borderId="16" xfId="1" applyFont="1" applyFill="1" applyBorder="1" applyAlignment="1">
      <alignment horizontal="center" vertical="top" wrapText="1"/>
    </xf>
    <xf numFmtId="0" fontId="4" fillId="6" borderId="54" xfId="1" applyFont="1" applyFill="1" applyBorder="1" applyAlignment="1">
      <alignment horizontal="center" vertical="top" wrapText="1"/>
    </xf>
    <xf numFmtId="0" fontId="9" fillId="0" borderId="11" xfId="1" applyFont="1" applyFill="1" applyBorder="1" applyAlignment="1">
      <alignment horizontal="left" vertical="center" wrapText="1"/>
    </xf>
    <xf numFmtId="0" fontId="16" fillId="0" borderId="11" xfId="1" applyFont="1" applyBorder="1" applyAlignment="1">
      <alignment horizontal="left" vertical="center" wrapText="1"/>
    </xf>
    <xf numFmtId="0" fontId="4" fillId="0" borderId="15" xfId="1" applyFont="1" applyFill="1" applyBorder="1" applyAlignment="1">
      <alignment horizontal="center" vertical="top" wrapText="1"/>
    </xf>
    <xf numFmtId="0" fontId="4" fillId="0" borderId="16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9" fillId="0" borderId="0" xfId="1" applyFont="1" applyBorder="1" applyAlignment="1">
      <alignment horizontal="left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19" fillId="6" borderId="26" xfId="1" applyFont="1" applyFill="1" applyBorder="1" applyAlignment="1">
      <alignment horizontal="center" vertical="center" wrapText="1"/>
    </xf>
    <xf numFmtId="0" fontId="22" fillId="7" borderId="26" xfId="1" applyFont="1" applyFill="1" applyBorder="1" applyAlignment="1">
      <alignment horizontal="center" vertical="top" wrapText="1"/>
    </xf>
    <xf numFmtId="0" fontId="22" fillId="7" borderId="52" xfId="1" applyFont="1" applyFill="1" applyBorder="1" applyAlignment="1">
      <alignment horizontal="center" vertical="top" wrapText="1"/>
    </xf>
    <xf numFmtId="0" fontId="14" fillId="0" borderId="29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 wrapText="1"/>
    </xf>
    <xf numFmtId="0" fontId="5" fillId="0" borderId="0" xfId="2" applyFont="1" applyAlignment="1">
      <alignment horizontal="left" wrapText="1"/>
    </xf>
    <xf numFmtId="0" fontId="9" fillId="0" borderId="79" xfId="1" applyFont="1" applyBorder="1" applyAlignment="1">
      <alignment horizontal="left" vertical="center" wrapText="1"/>
    </xf>
    <xf numFmtId="0" fontId="22" fillId="7" borderId="80" xfId="1" applyFont="1" applyFill="1" applyBorder="1" applyAlignment="1">
      <alignment horizontal="center" vertical="top" wrapText="1"/>
    </xf>
    <xf numFmtId="0" fontId="13" fillId="0" borderId="84" xfId="1" applyFont="1" applyBorder="1" applyAlignment="1">
      <alignment horizontal="left" vertical="center" wrapText="1"/>
    </xf>
    <xf numFmtId="0" fontId="9" fillId="0" borderId="81" xfId="1" applyFont="1" applyBorder="1" applyAlignment="1">
      <alignment horizontal="left" vertical="center" wrapText="1"/>
    </xf>
    <xf numFmtId="0" fontId="14" fillId="0" borderId="29" xfId="1" applyFont="1" applyBorder="1" applyAlignment="1">
      <alignment horizontal="right" vertical="center" wrapText="1"/>
    </xf>
    <xf numFmtId="0" fontId="14" fillId="0" borderId="40" xfId="1" applyFont="1" applyBorder="1" applyAlignment="1">
      <alignment horizontal="right" vertical="center" wrapText="1"/>
    </xf>
    <xf numFmtId="0" fontId="14" fillId="0" borderId="46" xfId="1" applyFont="1" applyBorder="1" applyAlignment="1">
      <alignment horizontal="right" vertical="center" wrapText="1"/>
    </xf>
    <xf numFmtId="0" fontId="4" fillId="0" borderId="15" xfId="1" applyFont="1" applyFill="1" applyBorder="1" applyAlignment="1">
      <alignment horizontal="left" vertical="top" wrapText="1"/>
    </xf>
    <xf numFmtId="0" fontId="4" fillId="0" borderId="54" xfId="1" applyFont="1" applyFill="1" applyBorder="1" applyAlignment="1">
      <alignment horizontal="left" vertical="top" wrapText="1"/>
    </xf>
    <xf numFmtId="0" fontId="4" fillId="0" borderId="25" xfId="1" applyFont="1" applyFill="1" applyBorder="1" applyAlignment="1">
      <alignment horizontal="center" vertical="top" wrapText="1"/>
    </xf>
    <xf numFmtId="0" fontId="4" fillId="0" borderId="42" xfId="1" applyFont="1" applyFill="1" applyBorder="1" applyAlignment="1">
      <alignment horizontal="center" vertical="top" wrapText="1"/>
    </xf>
    <xf numFmtId="0" fontId="9" fillId="0" borderId="59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top" wrapText="1"/>
    </xf>
    <xf numFmtId="0" fontId="4" fillId="0" borderId="42" xfId="1" applyFont="1" applyBorder="1" applyAlignment="1">
      <alignment horizontal="center" vertical="top" wrapText="1"/>
    </xf>
    <xf numFmtId="0" fontId="13" fillId="0" borderId="71" xfId="1" applyFont="1" applyBorder="1" applyAlignment="1">
      <alignment horizontal="right" vertical="center" wrapText="1"/>
    </xf>
    <xf numFmtId="0" fontId="13" fillId="0" borderId="72" xfId="1" applyFont="1" applyBorder="1" applyAlignment="1">
      <alignment horizontal="right" vertical="center" wrapText="1"/>
    </xf>
    <xf numFmtId="0" fontId="13" fillId="0" borderId="73" xfId="1" applyFont="1" applyBorder="1" applyAlignment="1">
      <alignment horizontal="right" vertical="center" wrapText="1"/>
    </xf>
    <xf numFmtId="0" fontId="27" fillId="0" borderId="76" xfId="1" applyFont="1" applyBorder="1" applyAlignment="1">
      <alignment horizontal="center" vertical="center" wrapText="1"/>
    </xf>
    <xf numFmtId="0" fontId="27" fillId="0" borderId="89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left" vertical="top" wrapText="1"/>
    </xf>
    <xf numFmtId="0" fontId="9" fillId="0" borderId="46" xfId="1" applyFont="1" applyBorder="1" applyAlignment="1">
      <alignment horizontal="left" vertical="top" wrapText="1"/>
    </xf>
    <xf numFmtId="0" fontId="19" fillId="6" borderId="25" xfId="1" applyFont="1" applyFill="1" applyBorder="1" applyAlignment="1">
      <alignment horizontal="center" vertical="top" wrapText="1"/>
    </xf>
    <xf numFmtId="0" fontId="19" fillId="6" borderId="42" xfId="1" applyFont="1" applyFill="1" applyBorder="1" applyAlignment="1">
      <alignment horizontal="center" vertical="top" wrapText="1"/>
    </xf>
    <xf numFmtId="0" fontId="19" fillId="0" borderId="2" xfId="43" applyFont="1" applyBorder="1" applyAlignment="1">
      <alignment horizontal="center" vertical="center" wrapText="1"/>
    </xf>
    <xf numFmtId="0" fontId="5" fillId="0" borderId="0" xfId="43" applyFont="1" applyBorder="1" applyAlignment="1"/>
    <xf numFmtId="0" fontId="27" fillId="0" borderId="0" xfId="43" applyFont="1" applyBorder="1" applyAlignment="1">
      <alignment horizontal="center" vertical="center"/>
    </xf>
    <xf numFmtId="0" fontId="19" fillId="0" borderId="2" xfId="43" applyFont="1" applyBorder="1" applyAlignment="1">
      <alignment vertical="center"/>
    </xf>
    <xf numFmtId="0" fontId="19" fillId="0" borderId="3" xfId="43" applyFont="1" applyBorder="1" applyAlignment="1">
      <alignment horizontal="center" vertical="center" wrapText="1"/>
    </xf>
    <xf numFmtId="0" fontId="19" fillId="0" borderId="2" xfId="43" applyFont="1" applyBorder="1" applyAlignment="1">
      <alignment horizontal="center" vertical="center"/>
    </xf>
  </cellXfs>
  <cellStyles count="44">
    <cellStyle name="ConditionalStyle_1" xfId="5"/>
    <cellStyle name="Excel Built-in Normal" xfId="6"/>
    <cellStyle name="Normalny" xfId="0" builtinId="0"/>
    <cellStyle name="Normalny 10" xfId="3"/>
    <cellStyle name="Normalny 11" xfId="7"/>
    <cellStyle name="Normalny 12" xfId="8"/>
    <cellStyle name="Normalny 13" xfId="9"/>
    <cellStyle name="Normalny 14" xfId="10"/>
    <cellStyle name="Normalny 15" xfId="11"/>
    <cellStyle name="Normalny 16" xfId="12"/>
    <cellStyle name="Normalny 17" xfId="13"/>
    <cellStyle name="Normalny 18" xfId="14"/>
    <cellStyle name="Normalny 19" xfId="15"/>
    <cellStyle name="Normalny 2" xfId="16"/>
    <cellStyle name="Normalny 2 2" xfId="17"/>
    <cellStyle name="Normalny 2 3" xfId="18"/>
    <cellStyle name="Normalny 20" xfId="19"/>
    <cellStyle name="Normalny 20 2" xfId="20"/>
    <cellStyle name="Normalny 21" xfId="21"/>
    <cellStyle name="Normalny 22" xfId="22"/>
    <cellStyle name="Normalny 23" xfId="23"/>
    <cellStyle name="Normalny 24" xfId="24"/>
    <cellStyle name="Normalny 25" xfId="25"/>
    <cellStyle name="Normalny 26" xfId="26"/>
    <cellStyle name="Normalny 27" xfId="27"/>
    <cellStyle name="Normalny 28" xfId="28"/>
    <cellStyle name="Normalny 29" xfId="29"/>
    <cellStyle name="Normalny 3" xfId="30"/>
    <cellStyle name="Normalny 3 2" xfId="31"/>
    <cellStyle name="Normalny 4" xfId="32"/>
    <cellStyle name="Normalny 4 2" xfId="33"/>
    <cellStyle name="Normalny 5" xfId="34"/>
    <cellStyle name="Normalny 5 2" xfId="35"/>
    <cellStyle name="Normalny 5 3" xfId="36"/>
    <cellStyle name="Normalny 5 3 2" xfId="37"/>
    <cellStyle name="Normalny 6" xfId="38"/>
    <cellStyle name="Normalny 7" xfId="39"/>
    <cellStyle name="Normalny 7 2" xfId="40"/>
    <cellStyle name="Normalny 8" xfId="41"/>
    <cellStyle name="Normalny 9" xfId="42"/>
    <cellStyle name="Normalny_załaczniki maj" xfId="1"/>
    <cellStyle name="Normalny_załączniki  nr 1,2,3,4,5,6,7,8,9,10,11  2008" xfId="43"/>
    <cellStyle name="Normalny_Załączniki budżet 2010" xfId="4"/>
    <cellStyle name="Normalny_Zeszy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showGridLines="0" workbookViewId="0">
      <selection activeCell="L9" sqref="L9"/>
    </sheetView>
  </sheetViews>
  <sheetFormatPr defaultRowHeight="12.75" x14ac:dyDescent="0.2"/>
  <cols>
    <col min="1" max="1" width="6" style="484" customWidth="1"/>
    <col min="2" max="2" width="8.85546875" style="484" customWidth="1"/>
    <col min="3" max="3" width="8.28515625" style="484" customWidth="1"/>
    <col min="4" max="4" width="31.7109375" style="484" customWidth="1"/>
    <col min="5" max="5" width="13" style="484" customWidth="1"/>
    <col min="6" max="6" width="10.28515625" style="484" customWidth="1"/>
    <col min="7" max="7" width="13.7109375" style="484" customWidth="1"/>
    <col min="8" max="250" width="9.140625" style="484"/>
    <col min="251" max="251" width="2.140625" style="484" customWidth="1"/>
    <col min="252" max="252" width="8.7109375" style="484" customWidth="1"/>
    <col min="253" max="253" width="9.85546875" style="484" customWidth="1"/>
    <col min="254" max="254" width="1" style="484" customWidth="1"/>
    <col min="255" max="255" width="10.85546875" style="484" customWidth="1"/>
    <col min="256" max="256" width="54.5703125" style="484" customWidth="1"/>
    <col min="257" max="258" width="22.85546875" style="484" customWidth="1"/>
    <col min="259" max="259" width="9.85546875" style="484" customWidth="1"/>
    <col min="260" max="260" width="13" style="484" customWidth="1"/>
    <col min="261" max="261" width="1" style="484" customWidth="1"/>
    <col min="262" max="506" width="9.140625" style="484"/>
    <col min="507" max="507" width="2.140625" style="484" customWidth="1"/>
    <col min="508" max="508" width="8.7109375" style="484" customWidth="1"/>
    <col min="509" max="509" width="9.85546875" style="484" customWidth="1"/>
    <col min="510" max="510" width="1" style="484" customWidth="1"/>
    <col min="511" max="511" width="10.85546875" style="484" customWidth="1"/>
    <col min="512" max="512" width="54.5703125" style="484" customWidth="1"/>
    <col min="513" max="514" width="22.85546875" style="484" customWidth="1"/>
    <col min="515" max="515" width="9.85546875" style="484" customWidth="1"/>
    <col min="516" max="516" width="13" style="484" customWidth="1"/>
    <col min="517" max="517" width="1" style="484" customWidth="1"/>
    <col min="518" max="762" width="9.140625" style="484"/>
    <col min="763" max="763" width="2.140625" style="484" customWidth="1"/>
    <col min="764" max="764" width="8.7109375" style="484" customWidth="1"/>
    <col min="765" max="765" width="9.85546875" style="484" customWidth="1"/>
    <col min="766" max="766" width="1" style="484" customWidth="1"/>
    <col min="767" max="767" width="10.85546875" style="484" customWidth="1"/>
    <col min="768" max="768" width="54.5703125" style="484" customWidth="1"/>
    <col min="769" max="770" width="22.85546875" style="484" customWidth="1"/>
    <col min="771" max="771" width="9.85546875" style="484" customWidth="1"/>
    <col min="772" max="772" width="13" style="484" customWidth="1"/>
    <col min="773" max="773" width="1" style="484" customWidth="1"/>
    <col min="774" max="1018" width="9.140625" style="484"/>
    <col min="1019" max="1019" width="2.140625" style="484" customWidth="1"/>
    <col min="1020" max="1020" width="8.7109375" style="484" customWidth="1"/>
    <col min="1021" max="1021" width="9.85546875" style="484" customWidth="1"/>
    <col min="1022" max="1022" width="1" style="484" customWidth="1"/>
    <col min="1023" max="1023" width="10.85546875" style="484" customWidth="1"/>
    <col min="1024" max="1024" width="54.5703125" style="484" customWidth="1"/>
    <col min="1025" max="1026" width="22.85546875" style="484" customWidth="1"/>
    <col min="1027" max="1027" width="9.85546875" style="484" customWidth="1"/>
    <col min="1028" max="1028" width="13" style="484" customWidth="1"/>
    <col min="1029" max="1029" width="1" style="484" customWidth="1"/>
    <col min="1030" max="1274" width="9.140625" style="484"/>
    <col min="1275" max="1275" width="2.140625" style="484" customWidth="1"/>
    <col min="1276" max="1276" width="8.7109375" style="484" customWidth="1"/>
    <col min="1277" max="1277" width="9.85546875" style="484" customWidth="1"/>
    <col min="1278" max="1278" width="1" style="484" customWidth="1"/>
    <col min="1279" max="1279" width="10.85546875" style="484" customWidth="1"/>
    <col min="1280" max="1280" width="54.5703125" style="484" customWidth="1"/>
    <col min="1281" max="1282" width="22.85546875" style="484" customWidth="1"/>
    <col min="1283" max="1283" width="9.85546875" style="484" customWidth="1"/>
    <col min="1284" max="1284" width="13" style="484" customWidth="1"/>
    <col min="1285" max="1285" width="1" style="484" customWidth="1"/>
    <col min="1286" max="1530" width="9.140625" style="484"/>
    <col min="1531" max="1531" width="2.140625" style="484" customWidth="1"/>
    <col min="1532" max="1532" width="8.7109375" style="484" customWidth="1"/>
    <col min="1533" max="1533" width="9.85546875" style="484" customWidth="1"/>
    <col min="1534" max="1534" width="1" style="484" customWidth="1"/>
    <col min="1535" max="1535" width="10.85546875" style="484" customWidth="1"/>
    <col min="1536" max="1536" width="54.5703125" style="484" customWidth="1"/>
    <col min="1537" max="1538" width="22.85546875" style="484" customWidth="1"/>
    <col min="1539" max="1539" width="9.85546875" style="484" customWidth="1"/>
    <col min="1540" max="1540" width="13" style="484" customWidth="1"/>
    <col min="1541" max="1541" width="1" style="484" customWidth="1"/>
    <col min="1542" max="1786" width="9.140625" style="484"/>
    <col min="1787" max="1787" width="2.140625" style="484" customWidth="1"/>
    <col min="1788" max="1788" width="8.7109375" style="484" customWidth="1"/>
    <col min="1789" max="1789" width="9.85546875" style="484" customWidth="1"/>
    <col min="1790" max="1790" width="1" style="484" customWidth="1"/>
    <col min="1791" max="1791" width="10.85546875" style="484" customWidth="1"/>
    <col min="1792" max="1792" width="54.5703125" style="484" customWidth="1"/>
    <col min="1793" max="1794" width="22.85546875" style="484" customWidth="1"/>
    <col min="1795" max="1795" width="9.85546875" style="484" customWidth="1"/>
    <col min="1796" max="1796" width="13" style="484" customWidth="1"/>
    <col min="1797" max="1797" width="1" style="484" customWidth="1"/>
    <col min="1798" max="2042" width="9.140625" style="484"/>
    <col min="2043" max="2043" width="2.140625" style="484" customWidth="1"/>
    <col min="2044" max="2044" width="8.7109375" style="484" customWidth="1"/>
    <col min="2045" max="2045" width="9.85546875" style="484" customWidth="1"/>
    <col min="2046" max="2046" width="1" style="484" customWidth="1"/>
    <col min="2047" max="2047" width="10.85546875" style="484" customWidth="1"/>
    <col min="2048" max="2048" width="54.5703125" style="484" customWidth="1"/>
    <col min="2049" max="2050" width="22.85546875" style="484" customWidth="1"/>
    <col min="2051" max="2051" width="9.85546875" style="484" customWidth="1"/>
    <col min="2052" max="2052" width="13" style="484" customWidth="1"/>
    <col min="2053" max="2053" width="1" style="484" customWidth="1"/>
    <col min="2054" max="2298" width="9.140625" style="484"/>
    <col min="2299" max="2299" width="2.140625" style="484" customWidth="1"/>
    <col min="2300" max="2300" width="8.7109375" style="484" customWidth="1"/>
    <col min="2301" max="2301" width="9.85546875" style="484" customWidth="1"/>
    <col min="2302" max="2302" width="1" style="484" customWidth="1"/>
    <col min="2303" max="2303" width="10.85546875" style="484" customWidth="1"/>
    <col min="2304" max="2304" width="54.5703125" style="484" customWidth="1"/>
    <col min="2305" max="2306" width="22.85546875" style="484" customWidth="1"/>
    <col min="2307" max="2307" width="9.85546875" style="484" customWidth="1"/>
    <col min="2308" max="2308" width="13" style="484" customWidth="1"/>
    <col min="2309" max="2309" width="1" style="484" customWidth="1"/>
    <col min="2310" max="2554" width="9.140625" style="484"/>
    <col min="2555" max="2555" width="2.140625" style="484" customWidth="1"/>
    <col min="2556" max="2556" width="8.7109375" style="484" customWidth="1"/>
    <col min="2557" max="2557" width="9.85546875" style="484" customWidth="1"/>
    <col min="2558" max="2558" width="1" style="484" customWidth="1"/>
    <col min="2559" max="2559" width="10.85546875" style="484" customWidth="1"/>
    <col min="2560" max="2560" width="54.5703125" style="484" customWidth="1"/>
    <col min="2561" max="2562" width="22.85546875" style="484" customWidth="1"/>
    <col min="2563" max="2563" width="9.85546875" style="484" customWidth="1"/>
    <col min="2564" max="2564" width="13" style="484" customWidth="1"/>
    <col min="2565" max="2565" width="1" style="484" customWidth="1"/>
    <col min="2566" max="2810" width="9.140625" style="484"/>
    <col min="2811" max="2811" width="2.140625" style="484" customWidth="1"/>
    <col min="2812" max="2812" width="8.7109375" style="484" customWidth="1"/>
    <col min="2813" max="2813" width="9.85546875" style="484" customWidth="1"/>
    <col min="2814" max="2814" width="1" style="484" customWidth="1"/>
    <col min="2815" max="2815" width="10.85546875" style="484" customWidth="1"/>
    <col min="2816" max="2816" width="54.5703125" style="484" customWidth="1"/>
    <col min="2817" max="2818" width="22.85546875" style="484" customWidth="1"/>
    <col min="2819" max="2819" width="9.85546875" style="484" customWidth="1"/>
    <col min="2820" max="2820" width="13" style="484" customWidth="1"/>
    <col min="2821" max="2821" width="1" style="484" customWidth="1"/>
    <col min="2822" max="3066" width="9.140625" style="484"/>
    <col min="3067" max="3067" width="2.140625" style="484" customWidth="1"/>
    <col min="3068" max="3068" width="8.7109375" style="484" customWidth="1"/>
    <col min="3069" max="3069" width="9.85546875" style="484" customWidth="1"/>
    <col min="3070" max="3070" width="1" style="484" customWidth="1"/>
    <col min="3071" max="3071" width="10.85546875" style="484" customWidth="1"/>
    <col min="3072" max="3072" width="54.5703125" style="484" customWidth="1"/>
    <col min="3073" max="3074" width="22.85546875" style="484" customWidth="1"/>
    <col min="3075" max="3075" width="9.85546875" style="484" customWidth="1"/>
    <col min="3076" max="3076" width="13" style="484" customWidth="1"/>
    <col min="3077" max="3077" width="1" style="484" customWidth="1"/>
    <col min="3078" max="3322" width="9.140625" style="484"/>
    <col min="3323" max="3323" width="2.140625" style="484" customWidth="1"/>
    <col min="3324" max="3324" width="8.7109375" style="484" customWidth="1"/>
    <col min="3325" max="3325" width="9.85546875" style="484" customWidth="1"/>
    <col min="3326" max="3326" width="1" style="484" customWidth="1"/>
    <col min="3327" max="3327" width="10.85546875" style="484" customWidth="1"/>
    <col min="3328" max="3328" width="54.5703125" style="484" customWidth="1"/>
    <col min="3329" max="3330" width="22.85546875" style="484" customWidth="1"/>
    <col min="3331" max="3331" width="9.85546875" style="484" customWidth="1"/>
    <col min="3332" max="3332" width="13" style="484" customWidth="1"/>
    <col min="3333" max="3333" width="1" style="484" customWidth="1"/>
    <col min="3334" max="3578" width="9.140625" style="484"/>
    <col min="3579" max="3579" width="2.140625" style="484" customWidth="1"/>
    <col min="3580" max="3580" width="8.7109375" style="484" customWidth="1"/>
    <col min="3581" max="3581" width="9.85546875" style="484" customWidth="1"/>
    <col min="3582" max="3582" width="1" style="484" customWidth="1"/>
    <col min="3583" max="3583" width="10.85546875" style="484" customWidth="1"/>
    <col min="3584" max="3584" width="54.5703125" style="484" customWidth="1"/>
    <col min="3585" max="3586" width="22.85546875" style="484" customWidth="1"/>
    <col min="3587" max="3587" width="9.85546875" style="484" customWidth="1"/>
    <col min="3588" max="3588" width="13" style="484" customWidth="1"/>
    <col min="3589" max="3589" width="1" style="484" customWidth="1"/>
    <col min="3590" max="3834" width="9.140625" style="484"/>
    <col min="3835" max="3835" width="2.140625" style="484" customWidth="1"/>
    <col min="3836" max="3836" width="8.7109375" style="484" customWidth="1"/>
    <col min="3837" max="3837" width="9.85546875" style="484" customWidth="1"/>
    <col min="3838" max="3838" width="1" style="484" customWidth="1"/>
    <col min="3839" max="3839" width="10.85546875" style="484" customWidth="1"/>
    <col min="3840" max="3840" width="54.5703125" style="484" customWidth="1"/>
    <col min="3841" max="3842" width="22.85546875" style="484" customWidth="1"/>
    <col min="3843" max="3843" width="9.85546875" style="484" customWidth="1"/>
    <col min="3844" max="3844" width="13" style="484" customWidth="1"/>
    <col min="3845" max="3845" width="1" style="484" customWidth="1"/>
    <col min="3846" max="4090" width="9.140625" style="484"/>
    <col min="4091" max="4091" width="2.140625" style="484" customWidth="1"/>
    <col min="4092" max="4092" width="8.7109375" style="484" customWidth="1"/>
    <col min="4093" max="4093" width="9.85546875" style="484" customWidth="1"/>
    <col min="4094" max="4094" width="1" style="484" customWidth="1"/>
    <col min="4095" max="4095" width="10.85546875" style="484" customWidth="1"/>
    <col min="4096" max="4096" width="54.5703125" style="484" customWidth="1"/>
    <col min="4097" max="4098" width="22.85546875" style="484" customWidth="1"/>
    <col min="4099" max="4099" width="9.85546875" style="484" customWidth="1"/>
    <col min="4100" max="4100" width="13" style="484" customWidth="1"/>
    <col min="4101" max="4101" width="1" style="484" customWidth="1"/>
    <col min="4102" max="4346" width="9.140625" style="484"/>
    <col min="4347" max="4347" width="2.140625" style="484" customWidth="1"/>
    <col min="4348" max="4348" width="8.7109375" style="484" customWidth="1"/>
    <col min="4349" max="4349" width="9.85546875" style="484" customWidth="1"/>
    <col min="4350" max="4350" width="1" style="484" customWidth="1"/>
    <col min="4351" max="4351" width="10.85546875" style="484" customWidth="1"/>
    <col min="4352" max="4352" width="54.5703125" style="484" customWidth="1"/>
    <col min="4353" max="4354" width="22.85546875" style="484" customWidth="1"/>
    <col min="4355" max="4355" width="9.85546875" style="484" customWidth="1"/>
    <col min="4356" max="4356" width="13" style="484" customWidth="1"/>
    <col min="4357" max="4357" width="1" style="484" customWidth="1"/>
    <col min="4358" max="4602" width="9.140625" style="484"/>
    <col min="4603" max="4603" width="2.140625" style="484" customWidth="1"/>
    <col min="4604" max="4604" width="8.7109375" style="484" customWidth="1"/>
    <col min="4605" max="4605" width="9.85546875" style="484" customWidth="1"/>
    <col min="4606" max="4606" width="1" style="484" customWidth="1"/>
    <col min="4607" max="4607" width="10.85546875" style="484" customWidth="1"/>
    <col min="4608" max="4608" width="54.5703125" style="484" customWidth="1"/>
    <col min="4609" max="4610" width="22.85546875" style="484" customWidth="1"/>
    <col min="4611" max="4611" width="9.85546875" style="484" customWidth="1"/>
    <col min="4612" max="4612" width="13" style="484" customWidth="1"/>
    <col min="4613" max="4613" width="1" style="484" customWidth="1"/>
    <col min="4614" max="4858" width="9.140625" style="484"/>
    <col min="4859" max="4859" width="2.140625" style="484" customWidth="1"/>
    <col min="4860" max="4860" width="8.7109375" style="484" customWidth="1"/>
    <col min="4861" max="4861" width="9.85546875" style="484" customWidth="1"/>
    <col min="4862" max="4862" width="1" style="484" customWidth="1"/>
    <col min="4863" max="4863" width="10.85546875" style="484" customWidth="1"/>
    <col min="4864" max="4864" width="54.5703125" style="484" customWidth="1"/>
    <col min="4865" max="4866" width="22.85546875" style="484" customWidth="1"/>
    <col min="4867" max="4867" width="9.85546875" style="484" customWidth="1"/>
    <col min="4868" max="4868" width="13" style="484" customWidth="1"/>
    <col min="4869" max="4869" width="1" style="484" customWidth="1"/>
    <col min="4870" max="5114" width="9.140625" style="484"/>
    <col min="5115" max="5115" width="2.140625" style="484" customWidth="1"/>
    <col min="5116" max="5116" width="8.7109375" style="484" customWidth="1"/>
    <col min="5117" max="5117" width="9.85546875" style="484" customWidth="1"/>
    <col min="5118" max="5118" width="1" style="484" customWidth="1"/>
    <col min="5119" max="5119" width="10.85546875" style="484" customWidth="1"/>
    <col min="5120" max="5120" width="54.5703125" style="484" customWidth="1"/>
    <col min="5121" max="5122" width="22.85546875" style="484" customWidth="1"/>
    <col min="5123" max="5123" width="9.85546875" style="484" customWidth="1"/>
    <col min="5124" max="5124" width="13" style="484" customWidth="1"/>
    <col min="5125" max="5125" width="1" style="484" customWidth="1"/>
    <col min="5126" max="5370" width="9.140625" style="484"/>
    <col min="5371" max="5371" width="2.140625" style="484" customWidth="1"/>
    <col min="5372" max="5372" width="8.7109375" style="484" customWidth="1"/>
    <col min="5373" max="5373" width="9.85546875" style="484" customWidth="1"/>
    <col min="5374" max="5374" width="1" style="484" customWidth="1"/>
    <col min="5375" max="5375" width="10.85546875" style="484" customWidth="1"/>
    <col min="5376" max="5376" width="54.5703125" style="484" customWidth="1"/>
    <col min="5377" max="5378" width="22.85546875" style="484" customWidth="1"/>
    <col min="5379" max="5379" width="9.85546875" style="484" customWidth="1"/>
    <col min="5380" max="5380" width="13" style="484" customWidth="1"/>
    <col min="5381" max="5381" width="1" style="484" customWidth="1"/>
    <col min="5382" max="5626" width="9.140625" style="484"/>
    <col min="5627" max="5627" width="2.140625" style="484" customWidth="1"/>
    <col min="5628" max="5628" width="8.7109375" style="484" customWidth="1"/>
    <col min="5629" max="5629" width="9.85546875" style="484" customWidth="1"/>
    <col min="5630" max="5630" width="1" style="484" customWidth="1"/>
    <col min="5631" max="5631" width="10.85546875" style="484" customWidth="1"/>
    <col min="5632" max="5632" width="54.5703125" style="484" customWidth="1"/>
    <col min="5633" max="5634" width="22.85546875" style="484" customWidth="1"/>
    <col min="5635" max="5635" width="9.85546875" style="484" customWidth="1"/>
    <col min="5636" max="5636" width="13" style="484" customWidth="1"/>
    <col min="5637" max="5637" width="1" style="484" customWidth="1"/>
    <col min="5638" max="5882" width="9.140625" style="484"/>
    <col min="5883" max="5883" width="2.140625" style="484" customWidth="1"/>
    <col min="5884" max="5884" width="8.7109375" style="484" customWidth="1"/>
    <col min="5885" max="5885" width="9.85546875" style="484" customWidth="1"/>
    <col min="5886" max="5886" width="1" style="484" customWidth="1"/>
    <col min="5887" max="5887" width="10.85546875" style="484" customWidth="1"/>
    <col min="5888" max="5888" width="54.5703125" style="484" customWidth="1"/>
    <col min="5889" max="5890" width="22.85546875" style="484" customWidth="1"/>
    <col min="5891" max="5891" width="9.85546875" style="484" customWidth="1"/>
    <col min="5892" max="5892" width="13" style="484" customWidth="1"/>
    <col min="5893" max="5893" width="1" style="484" customWidth="1"/>
    <col min="5894" max="6138" width="9.140625" style="484"/>
    <col min="6139" max="6139" width="2.140625" style="484" customWidth="1"/>
    <col min="6140" max="6140" width="8.7109375" style="484" customWidth="1"/>
    <col min="6141" max="6141" width="9.85546875" style="484" customWidth="1"/>
    <col min="6142" max="6142" width="1" style="484" customWidth="1"/>
    <col min="6143" max="6143" width="10.85546875" style="484" customWidth="1"/>
    <col min="6144" max="6144" width="54.5703125" style="484" customWidth="1"/>
    <col min="6145" max="6146" width="22.85546875" style="484" customWidth="1"/>
    <col min="6147" max="6147" width="9.85546875" style="484" customWidth="1"/>
    <col min="6148" max="6148" width="13" style="484" customWidth="1"/>
    <col min="6149" max="6149" width="1" style="484" customWidth="1"/>
    <col min="6150" max="6394" width="9.140625" style="484"/>
    <col min="6395" max="6395" width="2.140625" style="484" customWidth="1"/>
    <col min="6396" max="6396" width="8.7109375" style="484" customWidth="1"/>
    <col min="6397" max="6397" width="9.85546875" style="484" customWidth="1"/>
    <col min="6398" max="6398" width="1" style="484" customWidth="1"/>
    <col min="6399" max="6399" width="10.85546875" style="484" customWidth="1"/>
    <col min="6400" max="6400" width="54.5703125" style="484" customWidth="1"/>
    <col min="6401" max="6402" width="22.85546875" style="484" customWidth="1"/>
    <col min="6403" max="6403" width="9.85546875" style="484" customWidth="1"/>
    <col min="6404" max="6404" width="13" style="484" customWidth="1"/>
    <col min="6405" max="6405" width="1" style="484" customWidth="1"/>
    <col min="6406" max="6650" width="9.140625" style="484"/>
    <col min="6651" max="6651" width="2.140625" style="484" customWidth="1"/>
    <col min="6652" max="6652" width="8.7109375" style="484" customWidth="1"/>
    <col min="6653" max="6653" width="9.85546875" style="484" customWidth="1"/>
    <col min="6654" max="6654" width="1" style="484" customWidth="1"/>
    <col min="6655" max="6655" width="10.85546875" style="484" customWidth="1"/>
    <col min="6656" max="6656" width="54.5703125" style="484" customWidth="1"/>
    <col min="6657" max="6658" width="22.85546875" style="484" customWidth="1"/>
    <col min="6659" max="6659" width="9.85546875" style="484" customWidth="1"/>
    <col min="6660" max="6660" width="13" style="484" customWidth="1"/>
    <col min="6661" max="6661" width="1" style="484" customWidth="1"/>
    <col min="6662" max="6906" width="9.140625" style="484"/>
    <col min="6907" max="6907" width="2.140625" style="484" customWidth="1"/>
    <col min="6908" max="6908" width="8.7109375" style="484" customWidth="1"/>
    <col min="6909" max="6909" width="9.85546875" style="484" customWidth="1"/>
    <col min="6910" max="6910" width="1" style="484" customWidth="1"/>
    <col min="6911" max="6911" width="10.85546875" style="484" customWidth="1"/>
    <col min="6912" max="6912" width="54.5703125" style="484" customWidth="1"/>
    <col min="6913" max="6914" width="22.85546875" style="484" customWidth="1"/>
    <col min="6915" max="6915" width="9.85546875" style="484" customWidth="1"/>
    <col min="6916" max="6916" width="13" style="484" customWidth="1"/>
    <col min="6917" max="6917" width="1" style="484" customWidth="1"/>
    <col min="6918" max="7162" width="9.140625" style="484"/>
    <col min="7163" max="7163" width="2.140625" style="484" customWidth="1"/>
    <col min="7164" max="7164" width="8.7109375" style="484" customWidth="1"/>
    <col min="7165" max="7165" width="9.85546875" style="484" customWidth="1"/>
    <col min="7166" max="7166" width="1" style="484" customWidth="1"/>
    <col min="7167" max="7167" width="10.85546875" style="484" customWidth="1"/>
    <col min="7168" max="7168" width="54.5703125" style="484" customWidth="1"/>
    <col min="7169" max="7170" width="22.85546875" style="484" customWidth="1"/>
    <col min="7171" max="7171" width="9.85546875" style="484" customWidth="1"/>
    <col min="7172" max="7172" width="13" style="484" customWidth="1"/>
    <col min="7173" max="7173" width="1" style="484" customWidth="1"/>
    <col min="7174" max="7418" width="9.140625" style="484"/>
    <col min="7419" max="7419" width="2.140625" style="484" customWidth="1"/>
    <col min="7420" max="7420" width="8.7109375" style="484" customWidth="1"/>
    <col min="7421" max="7421" width="9.85546875" style="484" customWidth="1"/>
    <col min="7422" max="7422" width="1" style="484" customWidth="1"/>
    <col min="7423" max="7423" width="10.85546875" style="484" customWidth="1"/>
    <col min="7424" max="7424" width="54.5703125" style="484" customWidth="1"/>
    <col min="7425" max="7426" width="22.85546875" style="484" customWidth="1"/>
    <col min="7427" max="7427" width="9.85546875" style="484" customWidth="1"/>
    <col min="7428" max="7428" width="13" style="484" customWidth="1"/>
    <col min="7429" max="7429" width="1" style="484" customWidth="1"/>
    <col min="7430" max="7674" width="9.140625" style="484"/>
    <col min="7675" max="7675" width="2.140625" style="484" customWidth="1"/>
    <col min="7676" max="7676" width="8.7109375" style="484" customWidth="1"/>
    <col min="7677" max="7677" width="9.85546875" style="484" customWidth="1"/>
    <col min="7678" max="7678" width="1" style="484" customWidth="1"/>
    <col min="7679" max="7679" width="10.85546875" style="484" customWidth="1"/>
    <col min="7680" max="7680" width="54.5703125" style="484" customWidth="1"/>
    <col min="7681" max="7682" width="22.85546875" style="484" customWidth="1"/>
    <col min="7683" max="7683" width="9.85546875" style="484" customWidth="1"/>
    <col min="7684" max="7684" width="13" style="484" customWidth="1"/>
    <col min="7685" max="7685" width="1" style="484" customWidth="1"/>
    <col min="7686" max="7930" width="9.140625" style="484"/>
    <col min="7931" max="7931" width="2.140625" style="484" customWidth="1"/>
    <col min="7932" max="7932" width="8.7109375" style="484" customWidth="1"/>
    <col min="7933" max="7933" width="9.85546875" style="484" customWidth="1"/>
    <col min="7934" max="7934" width="1" style="484" customWidth="1"/>
    <col min="7935" max="7935" width="10.85546875" style="484" customWidth="1"/>
    <col min="7936" max="7936" width="54.5703125" style="484" customWidth="1"/>
    <col min="7937" max="7938" width="22.85546875" style="484" customWidth="1"/>
    <col min="7939" max="7939" width="9.85546875" style="484" customWidth="1"/>
    <col min="7940" max="7940" width="13" style="484" customWidth="1"/>
    <col min="7941" max="7941" width="1" style="484" customWidth="1"/>
    <col min="7942" max="8186" width="9.140625" style="484"/>
    <col min="8187" max="8187" width="2.140625" style="484" customWidth="1"/>
    <col min="8188" max="8188" width="8.7109375" style="484" customWidth="1"/>
    <col min="8189" max="8189" width="9.85546875" style="484" customWidth="1"/>
    <col min="8190" max="8190" width="1" style="484" customWidth="1"/>
    <col min="8191" max="8191" width="10.85546875" style="484" customWidth="1"/>
    <col min="8192" max="8192" width="54.5703125" style="484" customWidth="1"/>
    <col min="8193" max="8194" width="22.85546875" style="484" customWidth="1"/>
    <col min="8195" max="8195" width="9.85546875" style="484" customWidth="1"/>
    <col min="8196" max="8196" width="13" style="484" customWidth="1"/>
    <col min="8197" max="8197" width="1" style="484" customWidth="1"/>
    <col min="8198" max="8442" width="9.140625" style="484"/>
    <col min="8443" max="8443" width="2.140625" style="484" customWidth="1"/>
    <col min="8444" max="8444" width="8.7109375" style="484" customWidth="1"/>
    <col min="8445" max="8445" width="9.85546875" style="484" customWidth="1"/>
    <col min="8446" max="8446" width="1" style="484" customWidth="1"/>
    <col min="8447" max="8447" width="10.85546875" style="484" customWidth="1"/>
    <col min="8448" max="8448" width="54.5703125" style="484" customWidth="1"/>
    <col min="8449" max="8450" width="22.85546875" style="484" customWidth="1"/>
    <col min="8451" max="8451" width="9.85546875" style="484" customWidth="1"/>
    <col min="8452" max="8452" width="13" style="484" customWidth="1"/>
    <col min="8453" max="8453" width="1" style="484" customWidth="1"/>
    <col min="8454" max="8698" width="9.140625" style="484"/>
    <col min="8699" max="8699" width="2.140625" style="484" customWidth="1"/>
    <col min="8700" max="8700" width="8.7109375" style="484" customWidth="1"/>
    <col min="8701" max="8701" width="9.85546875" style="484" customWidth="1"/>
    <col min="8702" max="8702" width="1" style="484" customWidth="1"/>
    <col min="8703" max="8703" width="10.85546875" style="484" customWidth="1"/>
    <col min="8704" max="8704" width="54.5703125" style="484" customWidth="1"/>
    <col min="8705" max="8706" width="22.85546875" style="484" customWidth="1"/>
    <col min="8707" max="8707" width="9.85546875" style="484" customWidth="1"/>
    <col min="8708" max="8708" width="13" style="484" customWidth="1"/>
    <col min="8709" max="8709" width="1" style="484" customWidth="1"/>
    <col min="8710" max="8954" width="9.140625" style="484"/>
    <col min="8955" max="8955" width="2.140625" style="484" customWidth="1"/>
    <col min="8956" max="8956" width="8.7109375" style="484" customWidth="1"/>
    <col min="8957" max="8957" width="9.85546875" style="484" customWidth="1"/>
    <col min="8958" max="8958" width="1" style="484" customWidth="1"/>
    <col min="8959" max="8959" width="10.85546875" style="484" customWidth="1"/>
    <col min="8960" max="8960" width="54.5703125" style="484" customWidth="1"/>
    <col min="8961" max="8962" width="22.85546875" style="484" customWidth="1"/>
    <col min="8963" max="8963" width="9.85546875" style="484" customWidth="1"/>
    <col min="8964" max="8964" width="13" style="484" customWidth="1"/>
    <col min="8965" max="8965" width="1" style="484" customWidth="1"/>
    <col min="8966" max="9210" width="9.140625" style="484"/>
    <col min="9211" max="9211" width="2.140625" style="484" customWidth="1"/>
    <col min="9212" max="9212" width="8.7109375" style="484" customWidth="1"/>
    <col min="9213" max="9213" width="9.85546875" style="484" customWidth="1"/>
    <col min="9214" max="9214" width="1" style="484" customWidth="1"/>
    <col min="9215" max="9215" width="10.85546875" style="484" customWidth="1"/>
    <col min="9216" max="9216" width="54.5703125" style="484" customWidth="1"/>
    <col min="9217" max="9218" width="22.85546875" style="484" customWidth="1"/>
    <col min="9219" max="9219" width="9.85546875" style="484" customWidth="1"/>
    <col min="9220" max="9220" width="13" style="484" customWidth="1"/>
    <col min="9221" max="9221" width="1" style="484" customWidth="1"/>
    <col min="9222" max="9466" width="9.140625" style="484"/>
    <col min="9467" max="9467" width="2.140625" style="484" customWidth="1"/>
    <col min="9468" max="9468" width="8.7109375" style="484" customWidth="1"/>
    <col min="9469" max="9469" width="9.85546875" style="484" customWidth="1"/>
    <col min="9470" max="9470" width="1" style="484" customWidth="1"/>
    <col min="9471" max="9471" width="10.85546875" style="484" customWidth="1"/>
    <col min="9472" max="9472" width="54.5703125" style="484" customWidth="1"/>
    <col min="9473" max="9474" width="22.85546875" style="484" customWidth="1"/>
    <col min="9475" max="9475" width="9.85546875" style="484" customWidth="1"/>
    <col min="9476" max="9476" width="13" style="484" customWidth="1"/>
    <col min="9477" max="9477" width="1" style="484" customWidth="1"/>
    <col min="9478" max="9722" width="9.140625" style="484"/>
    <col min="9723" max="9723" width="2.140625" style="484" customWidth="1"/>
    <col min="9724" max="9724" width="8.7109375" style="484" customWidth="1"/>
    <col min="9725" max="9725" width="9.85546875" style="484" customWidth="1"/>
    <col min="9726" max="9726" width="1" style="484" customWidth="1"/>
    <col min="9727" max="9727" width="10.85546875" style="484" customWidth="1"/>
    <col min="9728" max="9728" width="54.5703125" style="484" customWidth="1"/>
    <col min="9729" max="9730" width="22.85546875" style="484" customWidth="1"/>
    <col min="9731" max="9731" width="9.85546875" style="484" customWidth="1"/>
    <col min="9732" max="9732" width="13" style="484" customWidth="1"/>
    <col min="9733" max="9733" width="1" style="484" customWidth="1"/>
    <col min="9734" max="9978" width="9.140625" style="484"/>
    <col min="9979" max="9979" width="2.140625" style="484" customWidth="1"/>
    <col min="9980" max="9980" width="8.7109375" style="484" customWidth="1"/>
    <col min="9981" max="9981" width="9.85546875" style="484" customWidth="1"/>
    <col min="9982" max="9982" width="1" style="484" customWidth="1"/>
    <col min="9983" max="9983" width="10.85546875" style="484" customWidth="1"/>
    <col min="9984" max="9984" width="54.5703125" style="484" customWidth="1"/>
    <col min="9985" max="9986" width="22.85546875" style="484" customWidth="1"/>
    <col min="9987" max="9987" width="9.85546875" style="484" customWidth="1"/>
    <col min="9988" max="9988" width="13" style="484" customWidth="1"/>
    <col min="9989" max="9989" width="1" style="484" customWidth="1"/>
    <col min="9990" max="10234" width="9.140625" style="484"/>
    <col min="10235" max="10235" width="2.140625" style="484" customWidth="1"/>
    <col min="10236" max="10236" width="8.7109375" style="484" customWidth="1"/>
    <col min="10237" max="10237" width="9.85546875" style="484" customWidth="1"/>
    <col min="10238" max="10238" width="1" style="484" customWidth="1"/>
    <col min="10239" max="10239" width="10.85546875" style="484" customWidth="1"/>
    <col min="10240" max="10240" width="54.5703125" style="484" customWidth="1"/>
    <col min="10241" max="10242" width="22.85546875" style="484" customWidth="1"/>
    <col min="10243" max="10243" width="9.85546875" style="484" customWidth="1"/>
    <col min="10244" max="10244" width="13" style="484" customWidth="1"/>
    <col min="10245" max="10245" width="1" style="484" customWidth="1"/>
    <col min="10246" max="10490" width="9.140625" style="484"/>
    <col min="10491" max="10491" width="2.140625" style="484" customWidth="1"/>
    <col min="10492" max="10492" width="8.7109375" style="484" customWidth="1"/>
    <col min="10493" max="10493" width="9.85546875" style="484" customWidth="1"/>
    <col min="10494" max="10494" width="1" style="484" customWidth="1"/>
    <col min="10495" max="10495" width="10.85546875" style="484" customWidth="1"/>
    <col min="10496" max="10496" width="54.5703125" style="484" customWidth="1"/>
    <col min="10497" max="10498" width="22.85546875" style="484" customWidth="1"/>
    <col min="10499" max="10499" width="9.85546875" style="484" customWidth="1"/>
    <col min="10500" max="10500" width="13" style="484" customWidth="1"/>
    <col min="10501" max="10501" width="1" style="484" customWidth="1"/>
    <col min="10502" max="10746" width="9.140625" style="484"/>
    <col min="10747" max="10747" width="2.140625" style="484" customWidth="1"/>
    <col min="10748" max="10748" width="8.7109375" style="484" customWidth="1"/>
    <col min="10749" max="10749" width="9.85546875" style="484" customWidth="1"/>
    <col min="10750" max="10750" width="1" style="484" customWidth="1"/>
    <col min="10751" max="10751" width="10.85546875" style="484" customWidth="1"/>
    <col min="10752" max="10752" width="54.5703125" style="484" customWidth="1"/>
    <col min="10753" max="10754" width="22.85546875" style="484" customWidth="1"/>
    <col min="10755" max="10755" width="9.85546875" style="484" customWidth="1"/>
    <col min="10756" max="10756" width="13" style="484" customWidth="1"/>
    <col min="10757" max="10757" width="1" style="484" customWidth="1"/>
    <col min="10758" max="11002" width="9.140625" style="484"/>
    <col min="11003" max="11003" width="2.140625" style="484" customWidth="1"/>
    <col min="11004" max="11004" width="8.7109375" style="484" customWidth="1"/>
    <col min="11005" max="11005" width="9.85546875" style="484" customWidth="1"/>
    <col min="11006" max="11006" width="1" style="484" customWidth="1"/>
    <col min="11007" max="11007" width="10.85546875" style="484" customWidth="1"/>
    <col min="11008" max="11008" width="54.5703125" style="484" customWidth="1"/>
    <col min="11009" max="11010" width="22.85546875" style="484" customWidth="1"/>
    <col min="11011" max="11011" width="9.85546875" style="484" customWidth="1"/>
    <col min="11012" max="11012" width="13" style="484" customWidth="1"/>
    <col min="11013" max="11013" width="1" style="484" customWidth="1"/>
    <col min="11014" max="11258" width="9.140625" style="484"/>
    <col min="11259" max="11259" width="2.140625" style="484" customWidth="1"/>
    <col min="11260" max="11260" width="8.7109375" style="484" customWidth="1"/>
    <col min="11261" max="11261" width="9.85546875" style="484" customWidth="1"/>
    <col min="11262" max="11262" width="1" style="484" customWidth="1"/>
    <col min="11263" max="11263" width="10.85546875" style="484" customWidth="1"/>
    <col min="11264" max="11264" width="54.5703125" style="484" customWidth="1"/>
    <col min="11265" max="11266" width="22.85546875" style="484" customWidth="1"/>
    <col min="11267" max="11267" width="9.85546875" style="484" customWidth="1"/>
    <col min="11268" max="11268" width="13" style="484" customWidth="1"/>
    <col min="11269" max="11269" width="1" style="484" customWidth="1"/>
    <col min="11270" max="11514" width="9.140625" style="484"/>
    <col min="11515" max="11515" width="2.140625" style="484" customWidth="1"/>
    <col min="11516" max="11516" width="8.7109375" style="484" customWidth="1"/>
    <col min="11517" max="11517" width="9.85546875" style="484" customWidth="1"/>
    <col min="11518" max="11518" width="1" style="484" customWidth="1"/>
    <col min="11519" max="11519" width="10.85546875" style="484" customWidth="1"/>
    <col min="11520" max="11520" width="54.5703125" style="484" customWidth="1"/>
    <col min="11521" max="11522" width="22.85546875" style="484" customWidth="1"/>
    <col min="11523" max="11523" width="9.85546875" style="484" customWidth="1"/>
    <col min="11524" max="11524" width="13" style="484" customWidth="1"/>
    <col min="11525" max="11525" width="1" style="484" customWidth="1"/>
    <col min="11526" max="11770" width="9.140625" style="484"/>
    <col min="11771" max="11771" width="2.140625" style="484" customWidth="1"/>
    <col min="11772" max="11772" width="8.7109375" style="484" customWidth="1"/>
    <col min="11773" max="11773" width="9.85546875" style="484" customWidth="1"/>
    <col min="11774" max="11774" width="1" style="484" customWidth="1"/>
    <col min="11775" max="11775" width="10.85546875" style="484" customWidth="1"/>
    <col min="11776" max="11776" width="54.5703125" style="484" customWidth="1"/>
    <col min="11777" max="11778" width="22.85546875" style="484" customWidth="1"/>
    <col min="11779" max="11779" width="9.85546875" style="484" customWidth="1"/>
    <col min="11780" max="11780" width="13" style="484" customWidth="1"/>
    <col min="11781" max="11781" width="1" style="484" customWidth="1"/>
    <col min="11782" max="12026" width="9.140625" style="484"/>
    <col min="12027" max="12027" width="2.140625" style="484" customWidth="1"/>
    <col min="12028" max="12028" width="8.7109375" style="484" customWidth="1"/>
    <col min="12029" max="12029" width="9.85546875" style="484" customWidth="1"/>
    <col min="12030" max="12030" width="1" style="484" customWidth="1"/>
    <col min="12031" max="12031" width="10.85546875" style="484" customWidth="1"/>
    <col min="12032" max="12032" width="54.5703125" style="484" customWidth="1"/>
    <col min="12033" max="12034" width="22.85546875" style="484" customWidth="1"/>
    <col min="12035" max="12035" width="9.85546875" style="484" customWidth="1"/>
    <col min="12036" max="12036" width="13" style="484" customWidth="1"/>
    <col min="12037" max="12037" width="1" style="484" customWidth="1"/>
    <col min="12038" max="12282" width="9.140625" style="484"/>
    <col min="12283" max="12283" width="2.140625" style="484" customWidth="1"/>
    <col min="12284" max="12284" width="8.7109375" style="484" customWidth="1"/>
    <col min="12285" max="12285" width="9.85546875" style="484" customWidth="1"/>
    <col min="12286" max="12286" width="1" style="484" customWidth="1"/>
    <col min="12287" max="12287" width="10.85546875" style="484" customWidth="1"/>
    <col min="12288" max="12288" width="54.5703125" style="484" customWidth="1"/>
    <col min="12289" max="12290" width="22.85546875" style="484" customWidth="1"/>
    <col min="12291" max="12291" width="9.85546875" style="484" customWidth="1"/>
    <col min="12292" max="12292" width="13" style="484" customWidth="1"/>
    <col min="12293" max="12293" width="1" style="484" customWidth="1"/>
    <col min="12294" max="12538" width="9.140625" style="484"/>
    <col min="12539" max="12539" width="2.140625" style="484" customWidth="1"/>
    <col min="12540" max="12540" width="8.7109375" style="484" customWidth="1"/>
    <col min="12541" max="12541" width="9.85546875" style="484" customWidth="1"/>
    <col min="12542" max="12542" width="1" style="484" customWidth="1"/>
    <col min="12543" max="12543" width="10.85546875" style="484" customWidth="1"/>
    <col min="12544" max="12544" width="54.5703125" style="484" customWidth="1"/>
    <col min="12545" max="12546" width="22.85546875" style="484" customWidth="1"/>
    <col min="12547" max="12547" width="9.85546875" style="484" customWidth="1"/>
    <col min="12548" max="12548" width="13" style="484" customWidth="1"/>
    <col min="12549" max="12549" width="1" style="484" customWidth="1"/>
    <col min="12550" max="12794" width="9.140625" style="484"/>
    <col min="12795" max="12795" width="2.140625" style="484" customWidth="1"/>
    <col min="12796" max="12796" width="8.7109375" style="484" customWidth="1"/>
    <col min="12797" max="12797" width="9.85546875" style="484" customWidth="1"/>
    <col min="12798" max="12798" width="1" style="484" customWidth="1"/>
    <col min="12799" max="12799" width="10.85546875" style="484" customWidth="1"/>
    <col min="12800" max="12800" width="54.5703125" style="484" customWidth="1"/>
    <col min="12801" max="12802" width="22.85546875" style="484" customWidth="1"/>
    <col min="12803" max="12803" width="9.85546875" style="484" customWidth="1"/>
    <col min="12804" max="12804" width="13" style="484" customWidth="1"/>
    <col min="12805" max="12805" width="1" style="484" customWidth="1"/>
    <col min="12806" max="13050" width="9.140625" style="484"/>
    <col min="13051" max="13051" width="2.140625" style="484" customWidth="1"/>
    <col min="13052" max="13052" width="8.7109375" style="484" customWidth="1"/>
    <col min="13053" max="13053" width="9.85546875" style="484" customWidth="1"/>
    <col min="13054" max="13054" width="1" style="484" customWidth="1"/>
    <col min="13055" max="13055" width="10.85546875" style="484" customWidth="1"/>
    <col min="13056" max="13056" width="54.5703125" style="484" customWidth="1"/>
    <col min="13057" max="13058" width="22.85546875" style="484" customWidth="1"/>
    <col min="13059" max="13059" width="9.85546875" style="484" customWidth="1"/>
    <col min="13060" max="13060" width="13" style="484" customWidth="1"/>
    <col min="13061" max="13061" width="1" style="484" customWidth="1"/>
    <col min="13062" max="13306" width="9.140625" style="484"/>
    <col min="13307" max="13307" width="2.140625" style="484" customWidth="1"/>
    <col min="13308" max="13308" width="8.7109375" style="484" customWidth="1"/>
    <col min="13309" max="13309" width="9.85546875" style="484" customWidth="1"/>
    <col min="13310" max="13310" width="1" style="484" customWidth="1"/>
    <col min="13311" max="13311" width="10.85546875" style="484" customWidth="1"/>
    <col min="13312" max="13312" width="54.5703125" style="484" customWidth="1"/>
    <col min="13313" max="13314" width="22.85546875" style="484" customWidth="1"/>
    <col min="13315" max="13315" width="9.85546875" style="484" customWidth="1"/>
    <col min="13316" max="13316" width="13" style="484" customWidth="1"/>
    <col min="13317" max="13317" width="1" style="484" customWidth="1"/>
    <col min="13318" max="13562" width="9.140625" style="484"/>
    <col min="13563" max="13563" width="2.140625" style="484" customWidth="1"/>
    <col min="13564" max="13564" width="8.7109375" style="484" customWidth="1"/>
    <col min="13565" max="13565" width="9.85546875" style="484" customWidth="1"/>
    <col min="13566" max="13566" width="1" style="484" customWidth="1"/>
    <col min="13567" max="13567" width="10.85546875" style="484" customWidth="1"/>
    <col min="13568" max="13568" width="54.5703125" style="484" customWidth="1"/>
    <col min="13569" max="13570" width="22.85546875" style="484" customWidth="1"/>
    <col min="13571" max="13571" width="9.85546875" style="484" customWidth="1"/>
    <col min="13572" max="13572" width="13" style="484" customWidth="1"/>
    <col min="13573" max="13573" width="1" style="484" customWidth="1"/>
    <col min="13574" max="13818" width="9.140625" style="484"/>
    <col min="13819" max="13819" width="2.140625" style="484" customWidth="1"/>
    <col min="13820" max="13820" width="8.7109375" style="484" customWidth="1"/>
    <col min="13821" max="13821" width="9.85546875" style="484" customWidth="1"/>
    <col min="13822" max="13822" width="1" style="484" customWidth="1"/>
    <col min="13823" max="13823" width="10.85546875" style="484" customWidth="1"/>
    <col min="13824" max="13824" width="54.5703125" style="484" customWidth="1"/>
    <col min="13825" max="13826" width="22.85546875" style="484" customWidth="1"/>
    <col min="13827" max="13827" width="9.85546875" style="484" customWidth="1"/>
    <col min="13828" max="13828" width="13" style="484" customWidth="1"/>
    <col min="13829" max="13829" width="1" style="484" customWidth="1"/>
    <col min="13830" max="14074" width="9.140625" style="484"/>
    <col min="14075" max="14075" width="2.140625" style="484" customWidth="1"/>
    <col min="14076" max="14076" width="8.7109375" style="484" customWidth="1"/>
    <col min="14077" max="14077" width="9.85546875" style="484" customWidth="1"/>
    <col min="14078" max="14078" width="1" style="484" customWidth="1"/>
    <col min="14079" max="14079" width="10.85546875" style="484" customWidth="1"/>
    <col min="14080" max="14080" width="54.5703125" style="484" customWidth="1"/>
    <col min="14081" max="14082" width="22.85546875" style="484" customWidth="1"/>
    <col min="14083" max="14083" width="9.85546875" style="484" customWidth="1"/>
    <col min="14084" max="14084" width="13" style="484" customWidth="1"/>
    <col min="14085" max="14085" width="1" style="484" customWidth="1"/>
    <col min="14086" max="14330" width="9.140625" style="484"/>
    <col min="14331" max="14331" width="2.140625" style="484" customWidth="1"/>
    <col min="14332" max="14332" width="8.7109375" style="484" customWidth="1"/>
    <col min="14333" max="14333" width="9.85546875" style="484" customWidth="1"/>
    <col min="14334" max="14334" width="1" style="484" customWidth="1"/>
    <col min="14335" max="14335" width="10.85546875" style="484" customWidth="1"/>
    <col min="14336" max="14336" width="54.5703125" style="484" customWidth="1"/>
    <col min="14337" max="14338" width="22.85546875" style="484" customWidth="1"/>
    <col min="14339" max="14339" width="9.85546875" style="484" customWidth="1"/>
    <col min="14340" max="14340" width="13" style="484" customWidth="1"/>
    <col min="14341" max="14341" width="1" style="484" customWidth="1"/>
    <col min="14342" max="14586" width="9.140625" style="484"/>
    <col min="14587" max="14587" width="2.140625" style="484" customWidth="1"/>
    <col min="14588" max="14588" width="8.7109375" style="484" customWidth="1"/>
    <col min="14589" max="14589" width="9.85546875" style="484" customWidth="1"/>
    <col min="14590" max="14590" width="1" style="484" customWidth="1"/>
    <col min="14591" max="14591" width="10.85546875" style="484" customWidth="1"/>
    <col min="14592" max="14592" width="54.5703125" style="484" customWidth="1"/>
    <col min="14593" max="14594" width="22.85546875" style="484" customWidth="1"/>
    <col min="14595" max="14595" width="9.85546875" style="484" customWidth="1"/>
    <col min="14596" max="14596" width="13" style="484" customWidth="1"/>
    <col min="14597" max="14597" width="1" style="484" customWidth="1"/>
    <col min="14598" max="14842" width="9.140625" style="484"/>
    <col min="14843" max="14843" width="2.140625" style="484" customWidth="1"/>
    <col min="14844" max="14844" width="8.7109375" style="484" customWidth="1"/>
    <col min="14845" max="14845" width="9.85546875" style="484" customWidth="1"/>
    <col min="14846" max="14846" width="1" style="484" customWidth="1"/>
    <col min="14847" max="14847" width="10.85546875" style="484" customWidth="1"/>
    <col min="14848" max="14848" width="54.5703125" style="484" customWidth="1"/>
    <col min="14849" max="14850" width="22.85546875" style="484" customWidth="1"/>
    <col min="14851" max="14851" width="9.85546875" style="484" customWidth="1"/>
    <col min="14852" max="14852" width="13" style="484" customWidth="1"/>
    <col min="14853" max="14853" width="1" style="484" customWidth="1"/>
    <col min="14854" max="15098" width="9.140625" style="484"/>
    <col min="15099" max="15099" width="2.140625" style="484" customWidth="1"/>
    <col min="15100" max="15100" width="8.7109375" style="484" customWidth="1"/>
    <col min="15101" max="15101" width="9.85546875" style="484" customWidth="1"/>
    <col min="15102" max="15102" width="1" style="484" customWidth="1"/>
    <col min="15103" max="15103" width="10.85546875" style="484" customWidth="1"/>
    <col min="15104" max="15104" width="54.5703125" style="484" customWidth="1"/>
    <col min="15105" max="15106" width="22.85546875" style="484" customWidth="1"/>
    <col min="15107" max="15107" width="9.85546875" style="484" customWidth="1"/>
    <col min="15108" max="15108" width="13" style="484" customWidth="1"/>
    <col min="15109" max="15109" width="1" style="484" customWidth="1"/>
    <col min="15110" max="15354" width="9.140625" style="484"/>
    <col min="15355" max="15355" width="2.140625" style="484" customWidth="1"/>
    <col min="15356" max="15356" width="8.7109375" style="484" customWidth="1"/>
    <col min="15357" max="15357" width="9.85546875" style="484" customWidth="1"/>
    <col min="15358" max="15358" width="1" style="484" customWidth="1"/>
    <col min="15359" max="15359" width="10.85546875" style="484" customWidth="1"/>
    <col min="15360" max="15360" width="54.5703125" style="484" customWidth="1"/>
    <col min="15361" max="15362" width="22.85546875" style="484" customWidth="1"/>
    <col min="15363" max="15363" width="9.85546875" style="484" customWidth="1"/>
    <col min="15364" max="15364" width="13" style="484" customWidth="1"/>
    <col min="15365" max="15365" width="1" style="484" customWidth="1"/>
    <col min="15366" max="15610" width="9.140625" style="484"/>
    <col min="15611" max="15611" width="2.140625" style="484" customWidth="1"/>
    <col min="15612" max="15612" width="8.7109375" style="484" customWidth="1"/>
    <col min="15613" max="15613" width="9.85546875" style="484" customWidth="1"/>
    <col min="15614" max="15614" width="1" style="484" customWidth="1"/>
    <col min="15615" max="15615" width="10.85546875" style="484" customWidth="1"/>
    <col min="15616" max="15616" width="54.5703125" style="484" customWidth="1"/>
    <col min="15617" max="15618" width="22.85546875" style="484" customWidth="1"/>
    <col min="15619" max="15619" width="9.85546875" style="484" customWidth="1"/>
    <col min="15620" max="15620" width="13" style="484" customWidth="1"/>
    <col min="15621" max="15621" width="1" style="484" customWidth="1"/>
    <col min="15622" max="15866" width="9.140625" style="484"/>
    <col min="15867" max="15867" width="2.140625" style="484" customWidth="1"/>
    <col min="15868" max="15868" width="8.7109375" style="484" customWidth="1"/>
    <col min="15869" max="15869" width="9.85546875" style="484" customWidth="1"/>
    <col min="15870" max="15870" width="1" style="484" customWidth="1"/>
    <col min="15871" max="15871" width="10.85546875" style="484" customWidth="1"/>
    <col min="15872" max="15872" width="54.5703125" style="484" customWidth="1"/>
    <col min="15873" max="15874" width="22.85546875" style="484" customWidth="1"/>
    <col min="15875" max="15875" width="9.85546875" style="484" customWidth="1"/>
    <col min="15876" max="15876" width="13" style="484" customWidth="1"/>
    <col min="15877" max="15877" width="1" style="484" customWidth="1"/>
    <col min="15878" max="16122" width="9.140625" style="484"/>
    <col min="16123" max="16123" width="2.140625" style="484" customWidth="1"/>
    <col min="16124" max="16124" width="8.7109375" style="484" customWidth="1"/>
    <col min="16125" max="16125" width="9.85546875" style="484" customWidth="1"/>
    <col min="16126" max="16126" width="1" style="484" customWidth="1"/>
    <col min="16127" max="16127" width="10.85546875" style="484" customWidth="1"/>
    <col min="16128" max="16128" width="54.5703125" style="484" customWidth="1"/>
    <col min="16129" max="16130" width="22.85546875" style="484" customWidth="1"/>
    <col min="16131" max="16131" width="9.85546875" style="484" customWidth="1"/>
    <col min="16132" max="16132" width="13" style="484" customWidth="1"/>
    <col min="16133" max="16133" width="1" style="484" customWidth="1"/>
    <col min="16134" max="16384" width="9.140625" style="484"/>
  </cols>
  <sheetData>
    <row r="1" spans="1:7" ht="21.75" customHeight="1" x14ac:dyDescent="0.2">
      <c r="A1" s="503" t="s">
        <v>638</v>
      </c>
      <c r="B1" s="503"/>
      <c r="C1" s="503"/>
      <c r="D1" s="503"/>
      <c r="E1" s="503"/>
      <c r="F1" s="503"/>
      <c r="G1" s="503"/>
    </row>
    <row r="2" spans="1:7" ht="48" customHeight="1" x14ac:dyDescent="0.2">
      <c r="A2" s="504" t="s">
        <v>297</v>
      </c>
      <c r="B2" s="504"/>
      <c r="C2" s="504"/>
      <c r="D2" s="504"/>
      <c r="E2" s="504"/>
      <c r="F2" s="505"/>
      <c r="G2" s="505"/>
    </row>
    <row r="3" spans="1:7" x14ac:dyDescent="0.2">
      <c r="A3" s="498" t="s">
        <v>3</v>
      </c>
      <c r="B3" s="498" t="s">
        <v>4</v>
      </c>
      <c r="C3" s="498" t="s">
        <v>86</v>
      </c>
      <c r="D3" s="498" t="s">
        <v>6</v>
      </c>
      <c r="E3" s="498" t="s">
        <v>298</v>
      </c>
      <c r="F3" s="498" t="s">
        <v>8</v>
      </c>
      <c r="G3" s="498" t="s">
        <v>299</v>
      </c>
    </row>
    <row r="4" spans="1:7" x14ac:dyDescent="0.2">
      <c r="A4" s="485" t="s">
        <v>50</v>
      </c>
      <c r="B4" s="485"/>
      <c r="C4" s="485"/>
      <c r="D4" s="486" t="s">
        <v>51</v>
      </c>
      <c r="E4" s="487" t="s">
        <v>300</v>
      </c>
      <c r="F4" s="487" t="s">
        <v>301</v>
      </c>
      <c r="G4" s="487" t="s">
        <v>300</v>
      </c>
    </row>
    <row r="5" spans="1:7" ht="15" x14ac:dyDescent="0.2">
      <c r="A5" s="488"/>
      <c r="B5" s="497" t="s">
        <v>302</v>
      </c>
      <c r="C5" s="489"/>
      <c r="D5" s="490" t="s">
        <v>303</v>
      </c>
      <c r="E5" s="491" t="s">
        <v>304</v>
      </c>
      <c r="F5" s="491" t="s">
        <v>301</v>
      </c>
      <c r="G5" s="491" t="s">
        <v>304</v>
      </c>
    </row>
    <row r="6" spans="1:7" ht="56.25" x14ac:dyDescent="0.2">
      <c r="A6" s="492"/>
      <c r="B6" s="492"/>
      <c r="C6" s="493" t="s">
        <v>305</v>
      </c>
      <c r="D6" s="494" t="s">
        <v>306</v>
      </c>
      <c r="E6" s="495" t="s">
        <v>304</v>
      </c>
      <c r="F6" s="495" t="s">
        <v>301</v>
      </c>
      <c r="G6" s="495" t="s">
        <v>304</v>
      </c>
    </row>
    <row r="7" spans="1:7" ht="56.25" x14ac:dyDescent="0.2">
      <c r="A7" s="492"/>
      <c r="B7" s="492"/>
      <c r="C7" s="493" t="s">
        <v>100</v>
      </c>
      <c r="D7" s="494" t="s">
        <v>307</v>
      </c>
      <c r="E7" s="495" t="s">
        <v>301</v>
      </c>
      <c r="F7" s="495" t="s">
        <v>301</v>
      </c>
      <c r="G7" s="495" t="s">
        <v>301</v>
      </c>
    </row>
    <row r="8" spans="1:7" ht="15" x14ac:dyDescent="0.2">
      <c r="A8" s="488"/>
      <c r="B8" s="497" t="s">
        <v>308</v>
      </c>
      <c r="C8" s="489"/>
      <c r="D8" s="490" t="s">
        <v>29</v>
      </c>
      <c r="E8" s="491" t="s">
        <v>309</v>
      </c>
      <c r="F8" s="491" t="s">
        <v>301</v>
      </c>
      <c r="G8" s="491" t="s">
        <v>309</v>
      </c>
    </row>
    <row r="9" spans="1:7" ht="67.5" x14ac:dyDescent="0.2">
      <c r="A9" s="492"/>
      <c r="B9" s="492"/>
      <c r="C9" s="493" t="s">
        <v>310</v>
      </c>
      <c r="D9" s="494" t="s">
        <v>311</v>
      </c>
      <c r="E9" s="495" t="s">
        <v>312</v>
      </c>
      <c r="F9" s="495" t="s">
        <v>301</v>
      </c>
      <c r="G9" s="495" t="s">
        <v>312</v>
      </c>
    </row>
    <row r="10" spans="1:7" ht="56.25" x14ac:dyDescent="0.2">
      <c r="A10" s="492"/>
      <c r="B10" s="492"/>
      <c r="C10" s="493" t="s">
        <v>313</v>
      </c>
      <c r="D10" s="494" t="s">
        <v>314</v>
      </c>
      <c r="E10" s="495" t="s">
        <v>315</v>
      </c>
      <c r="F10" s="495" t="s">
        <v>301</v>
      </c>
      <c r="G10" s="495" t="s">
        <v>315</v>
      </c>
    </row>
    <row r="11" spans="1:7" x14ac:dyDescent="0.2">
      <c r="A11" s="485" t="s">
        <v>316</v>
      </c>
      <c r="B11" s="485"/>
      <c r="C11" s="485"/>
      <c r="D11" s="486" t="s">
        <v>317</v>
      </c>
      <c r="E11" s="487" t="s">
        <v>318</v>
      </c>
      <c r="F11" s="487" t="s">
        <v>301</v>
      </c>
      <c r="G11" s="487" t="s">
        <v>318</v>
      </c>
    </row>
    <row r="12" spans="1:7" ht="15" x14ac:dyDescent="0.2">
      <c r="A12" s="488"/>
      <c r="B12" s="497" t="s">
        <v>319</v>
      </c>
      <c r="C12" s="489"/>
      <c r="D12" s="490" t="s">
        <v>29</v>
      </c>
      <c r="E12" s="491" t="s">
        <v>318</v>
      </c>
      <c r="F12" s="491" t="s">
        <v>301</v>
      </c>
      <c r="G12" s="491" t="s">
        <v>318</v>
      </c>
    </row>
    <row r="13" spans="1:7" x14ac:dyDescent="0.2">
      <c r="A13" s="492"/>
      <c r="B13" s="492"/>
      <c r="C13" s="493" t="s">
        <v>320</v>
      </c>
      <c r="D13" s="494" t="s">
        <v>321</v>
      </c>
      <c r="E13" s="495" t="s">
        <v>318</v>
      </c>
      <c r="F13" s="495" t="s">
        <v>301</v>
      </c>
      <c r="G13" s="495" t="s">
        <v>318</v>
      </c>
    </row>
    <row r="14" spans="1:7" x14ac:dyDescent="0.2">
      <c r="A14" s="485" t="s">
        <v>98</v>
      </c>
      <c r="B14" s="485"/>
      <c r="C14" s="485"/>
      <c r="D14" s="486" t="s">
        <v>70</v>
      </c>
      <c r="E14" s="487" t="s">
        <v>322</v>
      </c>
      <c r="F14" s="487" t="s">
        <v>301</v>
      </c>
      <c r="G14" s="487" t="s">
        <v>322</v>
      </c>
    </row>
    <row r="15" spans="1:7" ht="15" x14ac:dyDescent="0.2">
      <c r="A15" s="488"/>
      <c r="B15" s="497" t="s">
        <v>323</v>
      </c>
      <c r="C15" s="489"/>
      <c r="D15" s="490" t="s">
        <v>324</v>
      </c>
      <c r="E15" s="491" t="s">
        <v>325</v>
      </c>
      <c r="F15" s="491" t="s">
        <v>301</v>
      </c>
      <c r="G15" s="491" t="s">
        <v>325</v>
      </c>
    </row>
    <row r="16" spans="1:7" ht="56.25" x14ac:dyDescent="0.2">
      <c r="A16" s="492"/>
      <c r="B16" s="492"/>
      <c r="C16" s="493" t="s">
        <v>326</v>
      </c>
      <c r="D16" s="494" t="s">
        <v>327</v>
      </c>
      <c r="E16" s="495" t="s">
        <v>325</v>
      </c>
      <c r="F16" s="495" t="s">
        <v>301</v>
      </c>
      <c r="G16" s="495" t="s">
        <v>325</v>
      </c>
    </row>
    <row r="17" spans="1:7" ht="15" x14ac:dyDescent="0.2">
      <c r="A17" s="488"/>
      <c r="B17" s="497" t="s">
        <v>109</v>
      </c>
      <c r="C17" s="489"/>
      <c r="D17" s="490" t="s">
        <v>328</v>
      </c>
      <c r="E17" s="491" t="s">
        <v>329</v>
      </c>
      <c r="F17" s="491" t="s">
        <v>301</v>
      </c>
      <c r="G17" s="491" t="s">
        <v>329</v>
      </c>
    </row>
    <row r="18" spans="1:7" ht="45" x14ac:dyDescent="0.2">
      <c r="A18" s="492"/>
      <c r="B18" s="492"/>
      <c r="C18" s="493" t="s">
        <v>330</v>
      </c>
      <c r="D18" s="494" t="s">
        <v>331</v>
      </c>
      <c r="E18" s="495" t="s">
        <v>332</v>
      </c>
      <c r="F18" s="495" t="s">
        <v>301</v>
      </c>
      <c r="G18" s="495" t="s">
        <v>332</v>
      </c>
    </row>
    <row r="19" spans="1:7" ht="56.25" x14ac:dyDescent="0.2">
      <c r="A19" s="492"/>
      <c r="B19" s="492"/>
      <c r="C19" s="493" t="s">
        <v>333</v>
      </c>
      <c r="D19" s="494" t="s">
        <v>334</v>
      </c>
      <c r="E19" s="495" t="s">
        <v>335</v>
      </c>
      <c r="F19" s="495" t="s">
        <v>301</v>
      </c>
      <c r="G19" s="495" t="s">
        <v>335</v>
      </c>
    </row>
    <row r="20" spans="1:7" x14ac:dyDescent="0.2">
      <c r="A20" s="485" t="s">
        <v>146</v>
      </c>
      <c r="B20" s="485"/>
      <c r="C20" s="485"/>
      <c r="D20" s="486" t="s">
        <v>39</v>
      </c>
      <c r="E20" s="487" t="s">
        <v>336</v>
      </c>
      <c r="F20" s="487" t="s">
        <v>301</v>
      </c>
      <c r="G20" s="487" t="s">
        <v>336</v>
      </c>
    </row>
    <row r="21" spans="1:7" ht="15" x14ac:dyDescent="0.2">
      <c r="A21" s="488"/>
      <c r="B21" s="497" t="s">
        <v>147</v>
      </c>
      <c r="C21" s="489"/>
      <c r="D21" s="490" t="s">
        <v>337</v>
      </c>
      <c r="E21" s="491" t="s">
        <v>336</v>
      </c>
      <c r="F21" s="491" t="s">
        <v>301</v>
      </c>
      <c r="G21" s="491" t="s">
        <v>336</v>
      </c>
    </row>
    <row r="22" spans="1:7" ht="22.5" x14ac:dyDescent="0.2">
      <c r="A22" s="492"/>
      <c r="B22" s="492"/>
      <c r="C22" s="493" t="s">
        <v>338</v>
      </c>
      <c r="D22" s="494" t="s">
        <v>339</v>
      </c>
      <c r="E22" s="495" t="s">
        <v>340</v>
      </c>
      <c r="F22" s="495" t="s">
        <v>301</v>
      </c>
      <c r="G22" s="495" t="s">
        <v>340</v>
      </c>
    </row>
    <row r="23" spans="1:7" ht="22.5" x14ac:dyDescent="0.2">
      <c r="A23" s="492"/>
      <c r="B23" s="492"/>
      <c r="C23" s="493" t="s">
        <v>341</v>
      </c>
      <c r="D23" s="494" t="s">
        <v>342</v>
      </c>
      <c r="E23" s="495" t="s">
        <v>343</v>
      </c>
      <c r="F23" s="495" t="s">
        <v>301</v>
      </c>
      <c r="G23" s="495" t="s">
        <v>343</v>
      </c>
    </row>
    <row r="24" spans="1:7" ht="45" x14ac:dyDescent="0.2">
      <c r="A24" s="492"/>
      <c r="B24" s="492"/>
      <c r="C24" s="493" t="s">
        <v>344</v>
      </c>
      <c r="D24" s="494" t="s">
        <v>345</v>
      </c>
      <c r="E24" s="495" t="s">
        <v>346</v>
      </c>
      <c r="F24" s="495" t="s">
        <v>301</v>
      </c>
      <c r="G24" s="495" t="s">
        <v>346</v>
      </c>
    </row>
    <row r="25" spans="1:7" x14ac:dyDescent="0.2">
      <c r="A25" s="502"/>
      <c r="B25" s="502"/>
      <c r="C25" s="502"/>
      <c r="D25" s="502"/>
      <c r="E25" s="502"/>
      <c r="F25" s="502"/>
      <c r="G25" s="502"/>
    </row>
    <row r="26" spans="1:7" ht="67.5" x14ac:dyDescent="0.2">
      <c r="A26" s="492"/>
      <c r="B26" s="492"/>
      <c r="C26" s="493" t="s">
        <v>310</v>
      </c>
      <c r="D26" s="494" t="s">
        <v>311</v>
      </c>
      <c r="E26" s="495" t="s">
        <v>347</v>
      </c>
      <c r="F26" s="495" t="s">
        <v>301</v>
      </c>
      <c r="G26" s="495" t="s">
        <v>347</v>
      </c>
    </row>
    <row r="27" spans="1:7" ht="45" x14ac:dyDescent="0.2">
      <c r="A27" s="492"/>
      <c r="B27" s="492"/>
      <c r="C27" s="493" t="s">
        <v>348</v>
      </c>
      <c r="D27" s="494" t="s">
        <v>349</v>
      </c>
      <c r="E27" s="495" t="s">
        <v>350</v>
      </c>
      <c r="F27" s="495" t="s">
        <v>301</v>
      </c>
      <c r="G27" s="495" t="s">
        <v>350</v>
      </c>
    </row>
    <row r="28" spans="1:7" ht="33.75" x14ac:dyDescent="0.2">
      <c r="A28" s="492"/>
      <c r="B28" s="492"/>
      <c r="C28" s="493" t="s">
        <v>351</v>
      </c>
      <c r="D28" s="494" t="s">
        <v>352</v>
      </c>
      <c r="E28" s="495" t="s">
        <v>353</v>
      </c>
      <c r="F28" s="495" t="s">
        <v>301</v>
      </c>
      <c r="G28" s="495" t="s">
        <v>353</v>
      </c>
    </row>
    <row r="29" spans="1:7" ht="56.25" x14ac:dyDescent="0.2">
      <c r="A29" s="492"/>
      <c r="B29" s="492"/>
      <c r="C29" s="493" t="s">
        <v>354</v>
      </c>
      <c r="D29" s="494" t="s">
        <v>355</v>
      </c>
      <c r="E29" s="495" t="s">
        <v>356</v>
      </c>
      <c r="F29" s="495" t="s">
        <v>301</v>
      </c>
      <c r="G29" s="495" t="s">
        <v>356</v>
      </c>
    </row>
    <row r="30" spans="1:7" x14ac:dyDescent="0.2">
      <c r="A30" s="485" t="s">
        <v>157</v>
      </c>
      <c r="B30" s="485"/>
      <c r="C30" s="485"/>
      <c r="D30" s="486" t="s">
        <v>357</v>
      </c>
      <c r="E30" s="487" t="s">
        <v>358</v>
      </c>
      <c r="F30" s="487" t="s">
        <v>301</v>
      </c>
      <c r="G30" s="487" t="s">
        <v>358</v>
      </c>
    </row>
    <row r="31" spans="1:7" ht="15" x14ac:dyDescent="0.2">
      <c r="A31" s="488"/>
      <c r="B31" s="497" t="s">
        <v>359</v>
      </c>
      <c r="C31" s="489"/>
      <c r="D31" s="490" t="s">
        <v>360</v>
      </c>
      <c r="E31" s="491" t="s">
        <v>361</v>
      </c>
      <c r="F31" s="491" t="s">
        <v>301</v>
      </c>
      <c r="G31" s="491" t="s">
        <v>361</v>
      </c>
    </row>
    <row r="32" spans="1:7" ht="56.25" x14ac:dyDescent="0.2">
      <c r="A32" s="492"/>
      <c r="B32" s="492"/>
      <c r="C32" s="493" t="s">
        <v>313</v>
      </c>
      <c r="D32" s="494" t="s">
        <v>314</v>
      </c>
      <c r="E32" s="495" t="s">
        <v>361</v>
      </c>
      <c r="F32" s="495" t="s">
        <v>301</v>
      </c>
      <c r="G32" s="495" t="s">
        <v>361</v>
      </c>
    </row>
    <row r="33" spans="1:7" ht="22.5" x14ac:dyDescent="0.2">
      <c r="A33" s="488"/>
      <c r="B33" s="497" t="s">
        <v>162</v>
      </c>
      <c r="C33" s="489"/>
      <c r="D33" s="490" t="s">
        <v>362</v>
      </c>
      <c r="E33" s="491" t="s">
        <v>363</v>
      </c>
      <c r="F33" s="491" t="s">
        <v>301</v>
      </c>
      <c r="G33" s="491" t="s">
        <v>363</v>
      </c>
    </row>
    <row r="34" spans="1:7" ht="22.5" x14ac:dyDescent="0.2">
      <c r="A34" s="492"/>
      <c r="B34" s="492"/>
      <c r="C34" s="493" t="s">
        <v>364</v>
      </c>
      <c r="D34" s="494" t="s">
        <v>365</v>
      </c>
      <c r="E34" s="495" t="s">
        <v>366</v>
      </c>
      <c r="F34" s="495" t="s">
        <v>301</v>
      </c>
      <c r="G34" s="495" t="s">
        <v>366</v>
      </c>
    </row>
    <row r="35" spans="1:7" x14ac:dyDescent="0.2">
      <c r="A35" s="492"/>
      <c r="B35" s="492"/>
      <c r="C35" s="493" t="s">
        <v>367</v>
      </c>
      <c r="D35" s="494" t="s">
        <v>368</v>
      </c>
      <c r="E35" s="495" t="s">
        <v>369</v>
      </c>
      <c r="F35" s="495" t="s">
        <v>301</v>
      </c>
      <c r="G35" s="495" t="s">
        <v>369</v>
      </c>
    </row>
    <row r="36" spans="1:7" ht="22.5" x14ac:dyDescent="0.2">
      <c r="A36" s="488"/>
      <c r="B36" s="497" t="s">
        <v>370</v>
      </c>
      <c r="C36" s="489"/>
      <c r="D36" s="490" t="s">
        <v>371</v>
      </c>
      <c r="E36" s="491" t="s">
        <v>325</v>
      </c>
      <c r="F36" s="491" t="s">
        <v>301</v>
      </c>
      <c r="G36" s="491" t="s">
        <v>325</v>
      </c>
    </row>
    <row r="37" spans="1:7" ht="56.25" x14ac:dyDescent="0.2">
      <c r="A37" s="492"/>
      <c r="B37" s="492"/>
      <c r="C37" s="493" t="s">
        <v>305</v>
      </c>
      <c r="D37" s="494" t="s">
        <v>306</v>
      </c>
      <c r="E37" s="495" t="s">
        <v>325</v>
      </c>
      <c r="F37" s="495" t="s">
        <v>301</v>
      </c>
      <c r="G37" s="495" t="s">
        <v>325</v>
      </c>
    </row>
    <row r="38" spans="1:7" ht="33.75" x14ac:dyDescent="0.2">
      <c r="A38" s="485" t="s">
        <v>372</v>
      </c>
      <c r="B38" s="485"/>
      <c r="C38" s="485"/>
      <c r="D38" s="486" t="s">
        <v>373</v>
      </c>
      <c r="E38" s="487" t="s">
        <v>374</v>
      </c>
      <c r="F38" s="487" t="s">
        <v>301</v>
      </c>
      <c r="G38" s="487" t="s">
        <v>374</v>
      </c>
    </row>
    <row r="39" spans="1:7" ht="22.5" x14ac:dyDescent="0.2">
      <c r="A39" s="488"/>
      <c r="B39" s="497" t="s">
        <v>375</v>
      </c>
      <c r="C39" s="489"/>
      <c r="D39" s="490" t="s">
        <v>376</v>
      </c>
      <c r="E39" s="491" t="s">
        <v>377</v>
      </c>
      <c r="F39" s="491" t="s">
        <v>301</v>
      </c>
      <c r="G39" s="491" t="s">
        <v>377</v>
      </c>
    </row>
    <row r="40" spans="1:7" ht="56.25" x14ac:dyDescent="0.2">
      <c r="A40" s="492"/>
      <c r="B40" s="492"/>
      <c r="C40" s="493" t="s">
        <v>313</v>
      </c>
      <c r="D40" s="494" t="s">
        <v>314</v>
      </c>
      <c r="E40" s="495" t="s">
        <v>377</v>
      </c>
      <c r="F40" s="495" t="s">
        <v>301</v>
      </c>
      <c r="G40" s="495" t="s">
        <v>377</v>
      </c>
    </row>
    <row r="41" spans="1:7" ht="56.25" x14ac:dyDescent="0.2">
      <c r="A41" s="488"/>
      <c r="B41" s="497" t="s">
        <v>378</v>
      </c>
      <c r="C41" s="489"/>
      <c r="D41" s="490" t="s">
        <v>379</v>
      </c>
      <c r="E41" s="491" t="s">
        <v>380</v>
      </c>
      <c r="F41" s="491" t="s">
        <v>301</v>
      </c>
      <c r="G41" s="491" t="s">
        <v>380</v>
      </c>
    </row>
    <row r="42" spans="1:7" ht="56.25" x14ac:dyDescent="0.2">
      <c r="A42" s="492"/>
      <c r="B42" s="492"/>
      <c r="C42" s="493" t="s">
        <v>313</v>
      </c>
      <c r="D42" s="494" t="s">
        <v>314</v>
      </c>
      <c r="E42" s="495" t="s">
        <v>380</v>
      </c>
      <c r="F42" s="495" t="s">
        <v>301</v>
      </c>
      <c r="G42" s="495" t="s">
        <v>380</v>
      </c>
    </row>
    <row r="43" spans="1:7" ht="22.5" x14ac:dyDescent="0.2">
      <c r="A43" s="485" t="s">
        <v>167</v>
      </c>
      <c r="B43" s="485"/>
      <c r="C43" s="485"/>
      <c r="D43" s="486" t="s">
        <v>56</v>
      </c>
      <c r="E43" s="487" t="s">
        <v>381</v>
      </c>
      <c r="F43" s="487" t="s">
        <v>301</v>
      </c>
      <c r="G43" s="487" t="s">
        <v>381</v>
      </c>
    </row>
    <row r="44" spans="1:7" ht="15" x14ac:dyDescent="0.2">
      <c r="A44" s="488"/>
      <c r="B44" s="497" t="s">
        <v>174</v>
      </c>
      <c r="C44" s="489"/>
      <c r="D44" s="490" t="s">
        <v>57</v>
      </c>
      <c r="E44" s="491" t="s">
        <v>381</v>
      </c>
      <c r="F44" s="491" t="s">
        <v>301</v>
      </c>
      <c r="G44" s="491" t="s">
        <v>381</v>
      </c>
    </row>
    <row r="45" spans="1:7" x14ac:dyDescent="0.2">
      <c r="A45" s="492"/>
      <c r="B45" s="492"/>
      <c r="C45" s="493" t="s">
        <v>382</v>
      </c>
      <c r="D45" s="494" t="s">
        <v>383</v>
      </c>
      <c r="E45" s="495" t="s">
        <v>366</v>
      </c>
      <c r="F45" s="495" t="s">
        <v>301</v>
      </c>
      <c r="G45" s="495" t="s">
        <v>366</v>
      </c>
    </row>
    <row r="46" spans="1:7" ht="45" x14ac:dyDescent="0.2">
      <c r="A46" s="492"/>
      <c r="B46" s="492"/>
      <c r="C46" s="493" t="s">
        <v>384</v>
      </c>
      <c r="D46" s="494" t="s">
        <v>385</v>
      </c>
      <c r="E46" s="495" t="s">
        <v>386</v>
      </c>
      <c r="F46" s="495" t="s">
        <v>301</v>
      </c>
      <c r="G46" s="495" t="s">
        <v>386</v>
      </c>
    </row>
    <row r="47" spans="1:7" ht="56.25" x14ac:dyDescent="0.2">
      <c r="A47" s="485" t="s">
        <v>387</v>
      </c>
      <c r="B47" s="485"/>
      <c r="C47" s="485"/>
      <c r="D47" s="486" t="s">
        <v>388</v>
      </c>
      <c r="E47" s="487" t="s">
        <v>389</v>
      </c>
      <c r="F47" s="487" t="s">
        <v>301</v>
      </c>
      <c r="G47" s="487" t="s">
        <v>389</v>
      </c>
    </row>
    <row r="48" spans="1:7" ht="22.5" x14ac:dyDescent="0.2">
      <c r="A48" s="488"/>
      <c r="B48" s="497" t="s">
        <v>390</v>
      </c>
      <c r="C48" s="489"/>
      <c r="D48" s="490" t="s">
        <v>391</v>
      </c>
      <c r="E48" s="491" t="s">
        <v>392</v>
      </c>
      <c r="F48" s="491" t="s">
        <v>301</v>
      </c>
      <c r="G48" s="491" t="s">
        <v>392</v>
      </c>
    </row>
    <row r="49" spans="1:7" ht="33.75" x14ac:dyDescent="0.2">
      <c r="A49" s="492"/>
      <c r="B49" s="492"/>
      <c r="C49" s="493" t="s">
        <v>393</v>
      </c>
      <c r="D49" s="494" t="s">
        <v>394</v>
      </c>
      <c r="E49" s="495" t="s">
        <v>392</v>
      </c>
      <c r="F49" s="495" t="s">
        <v>301</v>
      </c>
      <c r="G49" s="495" t="s">
        <v>392</v>
      </c>
    </row>
    <row r="50" spans="1:7" ht="56.25" x14ac:dyDescent="0.2">
      <c r="A50" s="488"/>
      <c r="B50" s="497" t="s">
        <v>395</v>
      </c>
      <c r="C50" s="489"/>
      <c r="D50" s="490" t="s">
        <v>396</v>
      </c>
      <c r="E50" s="491" t="s">
        <v>397</v>
      </c>
      <c r="F50" s="491" t="s">
        <v>301</v>
      </c>
      <c r="G50" s="491" t="s">
        <v>397</v>
      </c>
    </row>
    <row r="51" spans="1:7" x14ac:dyDescent="0.2">
      <c r="A51" s="492"/>
      <c r="B51" s="492"/>
      <c r="C51" s="493" t="s">
        <v>398</v>
      </c>
      <c r="D51" s="494" t="s">
        <v>399</v>
      </c>
      <c r="E51" s="495" t="s">
        <v>400</v>
      </c>
      <c r="F51" s="495" t="s">
        <v>301</v>
      </c>
      <c r="G51" s="495" t="s">
        <v>400</v>
      </c>
    </row>
    <row r="52" spans="1:7" x14ac:dyDescent="0.2">
      <c r="A52" s="492"/>
      <c r="B52" s="492"/>
      <c r="C52" s="493" t="s">
        <v>401</v>
      </c>
      <c r="D52" s="494" t="s">
        <v>402</v>
      </c>
      <c r="E52" s="495" t="s">
        <v>403</v>
      </c>
      <c r="F52" s="495" t="s">
        <v>301</v>
      </c>
      <c r="G52" s="495" t="s">
        <v>403</v>
      </c>
    </row>
    <row r="53" spans="1:7" x14ac:dyDescent="0.2">
      <c r="A53" s="492"/>
      <c r="B53" s="492"/>
      <c r="C53" s="493" t="s">
        <v>404</v>
      </c>
      <c r="D53" s="494" t="s">
        <v>405</v>
      </c>
      <c r="E53" s="495" t="s">
        <v>406</v>
      </c>
      <c r="F53" s="495" t="s">
        <v>301</v>
      </c>
      <c r="G53" s="495" t="s">
        <v>406</v>
      </c>
    </row>
    <row r="54" spans="1:7" ht="22.5" x14ac:dyDescent="0.2">
      <c r="A54" s="492"/>
      <c r="B54" s="492"/>
      <c r="C54" s="493" t="s">
        <v>407</v>
      </c>
      <c r="D54" s="494" t="s">
        <v>408</v>
      </c>
      <c r="E54" s="495" t="s">
        <v>409</v>
      </c>
      <c r="F54" s="495" t="s">
        <v>301</v>
      </c>
      <c r="G54" s="495" t="s">
        <v>409</v>
      </c>
    </row>
    <row r="55" spans="1:7" ht="22.5" x14ac:dyDescent="0.2">
      <c r="A55" s="492"/>
      <c r="B55" s="492"/>
      <c r="C55" s="493" t="s">
        <v>410</v>
      </c>
      <c r="D55" s="494" t="s">
        <v>411</v>
      </c>
      <c r="E55" s="495" t="s">
        <v>412</v>
      </c>
      <c r="F55" s="495" t="s">
        <v>301</v>
      </c>
      <c r="G55" s="495" t="s">
        <v>412</v>
      </c>
    </row>
    <row r="56" spans="1:7" ht="22.5" x14ac:dyDescent="0.2">
      <c r="A56" s="492"/>
      <c r="B56" s="492"/>
      <c r="C56" s="493" t="s">
        <v>413</v>
      </c>
      <c r="D56" s="494" t="s">
        <v>414</v>
      </c>
      <c r="E56" s="495" t="s">
        <v>415</v>
      </c>
      <c r="F56" s="495" t="s">
        <v>301</v>
      </c>
      <c r="G56" s="495" t="s">
        <v>415</v>
      </c>
    </row>
    <row r="57" spans="1:7" ht="22.5" x14ac:dyDescent="0.2">
      <c r="A57" s="492"/>
      <c r="B57" s="492"/>
      <c r="C57" s="493" t="s">
        <v>416</v>
      </c>
      <c r="D57" s="494" t="s">
        <v>417</v>
      </c>
      <c r="E57" s="495" t="s">
        <v>418</v>
      </c>
      <c r="F57" s="495" t="s">
        <v>301</v>
      </c>
      <c r="G57" s="495" t="s">
        <v>418</v>
      </c>
    </row>
    <row r="58" spans="1:7" ht="56.25" x14ac:dyDescent="0.2">
      <c r="A58" s="488"/>
      <c r="B58" s="497" t="s">
        <v>419</v>
      </c>
      <c r="C58" s="489"/>
      <c r="D58" s="490" t="s">
        <v>420</v>
      </c>
      <c r="E58" s="491" t="s">
        <v>421</v>
      </c>
      <c r="F58" s="491" t="s">
        <v>301</v>
      </c>
      <c r="G58" s="491" t="s">
        <v>421</v>
      </c>
    </row>
    <row r="59" spans="1:7" x14ac:dyDescent="0.2">
      <c r="A59" s="492"/>
      <c r="B59" s="492"/>
      <c r="C59" s="493" t="s">
        <v>398</v>
      </c>
      <c r="D59" s="494" t="s">
        <v>399</v>
      </c>
      <c r="E59" s="495" t="s">
        <v>422</v>
      </c>
      <c r="F59" s="495" t="s">
        <v>301</v>
      </c>
      <c r="G59" s="495" t="s">
        <v>422</v>
      </c>
    </row>
    <row r="60" spans="1:7" x14ac:dyDescent="0.2">
      <c r="A60" s="492"/>
      <c r="B60" s="492"/>
      <c r="C60" s="493" t="s">
        <v>401</v>
      </c>
      <c r="D60" s="494" t="s">
        <v>402</v>
      </c>
      <c r="E60" s="495" t="s">
        <v>423</v>
      </c>
      <c r="F60" s="495" t="s">
        <v>301</v>
      </c>
      <c r="G60" s="495" t="s">
        <v>423</v>
      </c>
    </row>
    <row r="61" spans="1:7" x14ac:dyDescent="0.2">
      <c r="A61" s="492"/>
      <c r="B61" s="492"/>
      <c r="C61" s="493" t="s">
        <v>404</v>
      </c>
      <c r="D61" s="494" t="s">
        <v>405</v>
      </c>
      <c r="E61" s="495" t="s">
        <v>424</v>
      </c>
      <c r="F61" s="495" t="s">
        <v>301</v>
      </c>
      <c r="G61" s="495" t="s">
        <v>424</v>
      </c>
    </row>
    <row r="62" spans="1:7" ht="22.5" x14ac:dyDescent="0.2">
      <c r="A62" s="492"/>
      <c r="B62" s="492"/>
      <c r="C62" s="493" t="s">
        <v>407</v>
      </c>
      <c r="D62" s="494" t="s">
        <v>408</v>
      </c>
      <c r="E62" s="495" t="s">
        <v>425</v>
      </c>
      <c r="F62" s="495" t="s">
        <v>301</v>
      </c>
      <c r="G62" s="495" t="s">
        <v>425</v>
      </c>
    </row>
    <row r="63" spans="1:7" x14ac:dyDescent="0.2">
      <c r="A63" s="492"/>
      <c r="B63" s="492"/>
      <c r="C63" s="493" t="s">
        <v>426</v>
      </c>
      <c r="D63" s="494" t="s">
        <v>427</v>
      </c>
      <c r="E63" s="495" t="s">
        <v>428</v>
      </c>
      <c r="F63" s="495" t="s">
        <v>301</v>
      </c>
      <c r="G63" s="495" t="s">
        <v>428</v>
      </c>
    </row>
    <row r="64" spans="1:7" x14ac:dyDescent="0.2">
      <c r="A64" s="492"/>
      <c r="B64" s="492"/>
      <c r="C64" s="493" t="s">
        <v>429</v>
      </c>
      <c r="D64" s="494" t="s">
        <v>430</v>
      </c>
      <c r="E64" s="495" t="s">
        <v>312</v>
      </c>
      <c r="F64" s="495" t="s">
        <v>301</v>
      </c>
      <c r="G64" s="495" t="s">
        <v>312</v>
      </c>
    </row>
    <row r="65" spans="1:7" ht="22.5" x14ac:dyDescent="0.2">
      <c r="A65" s="492"/>
      <c r="B65" s="492"/>
      <c r="C65" s="493" t="s">
        <v>410</v>
      </c>
      <c r="D65" s="494" t="s">
        <v>411</v>
      </c>
      <c r="E65" s="495" t="s">
        <v>431</v>
      </c>
      <c r="F65" s="495" t="s">
        <v>301</v>
      </c>
      <c r="G65" s="495" t="s">
        <v>431</v>
      </c>
    </row>
    <row r="66" spans="1:7" ht="22.5" x14ac:dyDescent="0.2">
      <c r="A66" s="492"/>
      <c r="B66" s="492"/>
      <c r="C66" s="493" t="s">
        <v>432</v>
      </c>
      <c r="D66" s="494" t="s">
        <v>433</v>
      </c>
      <c r="E66" s="495" t="s">
        <v>434</v>
      </c>
      <c r="F66" s="495" t="s">
        <v>301</v>
      </c>
      <c r="G66" s="495" t="s">
        <v>434</v>
      </c>
    </row>
    <row r="67" spans="1:7" ht="22.5" x14ac:dyDescent="0.2">
      <c r="A67" s="492"/>
      <c r="B67" s="492"/>
      <c r="C67" s="493" t="s">
        <v>413</v>
      </c>
      <c r="D67" s="494" t="s">
        <v>414</v>
      </c>
      <c r="E67" s="495" t="s">
        <v>304</v>
      </c>
      <c r="F67" s="495" t="s">
        <v>301</v>
      </c>
      <c r="G67" s="495" t="s">
        <v>304</v>
      </c>
    </row>
    <row r="68" spans="1:7" ht="22.5" x14ac:dyDescent="0.2">
      <c r="A68" s="492"/>
      <c r="B68" s="492"/>
      <c r="C68" s="493" t="s">
        <v>416</v>
      </c>
      <c r="D68" s="494" t="s">
        <v>417</v>
      </c>
      <c r="E68" s="495" t="s">
        <v>435</v>
      </c>
      <c r="F68" s="495" t="s">
        <v>301</v>
      </c>
      <c r="G68" s="495" t="s">
        <v>435</v>
      </c>
    </row>
    <row r="69" spans="1:7" ht="33.75" x14ac:dyDescent="0.2">
      <c r="A69" s="488"/>
      <c r="B69" s="497" t="s">
        <v>436</v>
      </c>
      <c r="C69" s="489"/>
      <c r="D69" s="490" t="s">
        <v>437</v>
      </c>
      <c r="E69" s="491" t="s">
        <v>438</v>
      </c>
      <c r="F69" s="491" t="s">
        <v>301</v>
      </c>
      <c r="G69" s="491" t="s">
        <v>438</v>
      </c>
    </row>
    <row r="70" spans="1:7" x14ac:dyDescent="0.2">
      <c r="A70" s="492"/>
      <c r="B70" s="492"/>
      <c r="C70" s="493" t="s">
        <v>439</v>
      </c>
      <c r="D70" s="494" t="s">
        <v>440</v>
      </c>
      <c r="E70" s="495" t="s">
        <v>312</v>
      </c>
      <c r="F70" s="495" t="s">
        <v>301</v>
      </c>
      <c r="G70" s="495" t="s">
        <v>312</v>
      </c>
    </row>
    <row r="71" spans="1:7" ht="22.5" x14ac:dyDescent="0.2">
      <c r="A71" s="492"/>
      <c r="B71" s="492"/>
      <c r="C71" s="493" t="s">
        <v>441</v>
      </c>
      <c r="D71" s="494" t="s">
        <v>442</v>
      </c>
      <c r="E71" s="495" t="s">
        <v>443</v>
      </c>
      <c r="F71" s="495" t="s">
        <v>301</v>
      </c>
      <c r="G71" s="495" t="s">
        <v>443</v>
      </c>
    </row>
    <row r="72" spans="1:7" ht="22.5" x14ac:dyDescent="0.2">
      <c r="A72" s="488"/>
      <c r="B72" s="497" t="s">
        <v>444</v>
      </c>
      <c r="C72" s="489"/>
      <c r="D72" s="490" t="s">
        <v>445</v>
      </c>
      <c r="E72" s="491" t="s">
        <v>446</v>
      </c>
      <c r="F72" s="491" t="s">
        <v>301</v>
      </c>
      <c r="G72" s="491" t="s">
        <v>446</v>
      </c>
    </row>
    <row r="73" spans="1:7" ht="22.5" x14ac:dyDescent="0.2">
      <c r="A73" s="492"/>
      <c r="B73" s="492"/>
      <c r="C73" s="493" t="s">
        <v>447</v>
      </c>
      <c r="D73" s="494" t="s">
        <v>391</v>
      </c>
      <c r="E73" s="495" t="s">
        <v>448</v>
      </c>
      <c r="F73" s="495" t="s">
        <v>301</v>
      </c>
      <c r="G73" s="495" t="s">
        <v>448</v>
      </c>
    </row>
    <row r="74" spans="1:7" ht="22.5" x14ac:dyDescent="0.2">
      <c r="A74" s="492"/>
      <c r="B74" s="492"/>
      <c r="C74" s="493" t="s">
        <v>449</v>
      </c>
      <c r="D74" s="494" t="s">
        <v>450</v>
      </c>
      <c r="E74" s="495" t="s">
        <v>451</v>
      </c>
      <c r="F74" s="495" t="s">
        <v>301</v>
      </c>
      <c r="G74" s="495" t="s">
        <v>451</v>
      </c>
    </row>
    <row r="75" spans="1:7" x14ac:dyDescent="0.2">
      <c r="A75" s="485" t="s">
        <v>452</v>
      </c>
      <c r="B75" s="485"/>
      <c r="C75" s="485"/>
      <c r="D75" s="486" t="s">
        <v>453</v>
      </c>
      <c r="E75" s="487" t="s">
        <v>454</v>
      </c>
      <c r="F75" s="487" t="s">
        <v>301</v>
      </c>
      <c r="G75" s="487" t="s">
        <v>454</v>
      </c>
    </row>
    <row r="76" spans="1:7" ht="22.5" x14ac:dyDescent="0.2">
      <c r="A76" s="488"/>
      <c r="B76" s="497" t="s">
        <v>455</v>
      </c>
      <c r="C76" s="489"/>
      <c r="D76" s="490" t="s">
        <v>456</v>
      </c>
      <c r="E76" s="491" t="s">
        <v>457</v>
      </c>
      <c r="F76" s="491" t="s">
        <v>301</v>
      </c>
      <c r="G76" s="491" t="s">
        <v>457</v>
      </c>
    </row>
    <row r="77" spans="1:7" x14ac:dyDescent="0.2">
      <c r="A77" s="492"/>
      <c r="B77" s="492"/>
      <c r="C77" s="493" t="s">
        <v>458</v>
      </c>
      <c r="D77" s="494" t="s">
        <v>459</v>
      </c>
      <c r="E77" s="495" t="s">
        <v>457</v>
      </c>
      <c r="F77" s="495" t="s">
        <v>301</v>
      </c>
      <c r="G77" s="495" t="s">
        <v>457</v>
      </c>
    </row>
    <row r="78" spans="1:7" ht="22.5" x14ac:dyDescent="0.2">
      <c r="A78" s="488"/>
      <c r="B78" s="497" t="s">
        <v>460</v>
      </c>
      <c r="C78" s="489"/>
      <c r="D78" s="490" t="s">
        <v>461</v>
      </c>
      <c r="E78" s="491" t="s">
        <v>462</v>
      </c>
      <c r="F78" s="491" t="s">
        <v>301</v>
      </c>
      <c r="G78" s="491" t="s">
        <v>462</v>
      </c>
    </row>
    <row r="79" spans="1:7" x14ac:dyDescent="0.2">
      <c r="A79" s="492"/>
      <c r="B79" s="492"/>
      <c r="C79" s="493" t="s">
        <v>458</v>
      </c>
      <c r="D79" s="494" t="s">
        <v>459</v>
      </c>
      <c r="E79" s="495" t="s">
        <v>462</v>
      </c>
      <c r="F79" s="495" t="s">
        <v>301</v>
      </c>
      <c r="G79" s="495" t="s">
        <v>462</v>
      </c>
    </row>
    <row r="80" spans="1:7" ht="15" x14ac:dyDescent="0.2">
      <c r="A80" s="488"/>
      <c r="B80" s="497" t="s">
        <v>463</v>
      </c>
      <c r="C80" s="489"/>
      <c r="D80" s="490" t="s">
        <v>464</v>
      </c>
      <c r="E80" s="491" t="s">
        <v>465</v>
      </c>
      <c r="F80" s="491" t="s">
        <v>301</v>
      </c>
      <c r="G80" s="491" t="s">
        <v>465</v>
      </c>
    </row>
    <row r="81" spans="1:7" x14ac:dyDescent="0.2">
      <c r="A81" s="492"/>
      <c r="B81" s="492"/>
      <c r="C81" s="493" t="s">
        <v>466</v>
      </c>
      <c r="D81" s="494" t="s">
        <v>467</v>
      </c>
      <c r="E81" s="495" t="s">
        <v>468</v>
      </c>
      <c r="F81" s="495" t="s">
        <v>301</v>
      </c>
      <c r="G81" s="495" t="s">
        <v>468</v>
      </c>
    </row>
    <row r="82" spans="1:7" ht="22.5" x14ac:dyDescent="0.2">
      <c r="A82" s="492"/>
      <c r="B82" s="492"/>
      <c r="C82" s="493" t="s">
        <v>469</v>
      </c>
      <c r="D82" s="494" t="s">
        <v>470</v>
      </c>
      <c r="E82" s="495" t="s">
        <v>471</v>
      </c>
      <c r="F82" s="495" t="s">
        <v>301</v>
      </c>
      <c r="G82" s="495" t="s">
        <v>471</v>
      </c>
    </row>
    <row r="83" spans="1:7" ht="56.25" x14ac:dyDescent="0.2">
      <c r="A83" s="492"/>
      <c r="B83" s="492"/>
      <c r="C83" s="493" t="s">
        <v>313</v>
      </c>
      <c r="D83" s="494" t="s">
        <v>314</v>
      </c>
      <c r="E83" s="495" t="s">
        <v>472</v>
      </c>
      <c r="F83" s="495" t="s">
        <v>301</v>
      </c>
      <c r="G83" s="495" t="s">
        <v>472</v>
      </c>
    </row>
    <row r="84" spans="1:7" ht="45" x14ac:dyDescent="0.2">
      <c r="A84" s="492"/>
      <c r="B84" s="492"/>
      <c r="C84" s="493" t="s">
        <v>473</v>
      </c>
      <c r="D84" s="494" t="s">
        <v>474</v>
      </c>
      <c r="E84" s="495" t="s">
        <v>475</v>
      </c>
      <c r="F84" s="495" t="s">
        <v>301</v>
      </c>
      <c r="G84" s="495" t="s">
        <v>475</v>
      </c>
    </row>
    <row r="85" spans="1:7" ht="45" x14ac:dyDescent="0.2">
      <c r="A85" s="492"/>
      <c r="B85" s="492"/>
      <c r="C85" s="493" t="s">
        <v>476</v>
      </c>
      <c r="D85" s="494" t="s">
        <v>477</v>
      </c>
      <c r="E85" s="495" t="s">
        <v>478</v>
      </c>
      <c r="F85" s="495" t="s">
        <v>301</v>
      </c>
      <c r="G85" s="495" t="s">
        <v>478</v>
      </c>
    </row>
    <row r="86" spans="1:7" ht="56.25" x14ac:dyDescent="0.2">
      <c r="A86" s="492"/>
      <c r="B86" s="492"/>
      <c r="C86" s="493" t="s">
        <v>479</v>
      </c>
      <c r="D86" s="494" t="s">
        <v>480</v>
      </c>
      <c r="E86" s="495" t="s">
        <v>481</v>
      </c>
      <c r="F86" s="495" t="s">
        <v>301</v>
      </c>
      <c r="G86" s="495" t="s">
        <v>481</v>
      </c>
    </row>
    <row r="87" spans="1:7" ht="45" x14ac:dyDescent="0.2">
      <c r="A87" s="492"/>
      <c r="B87" s="492"/>
      <c r="C87" s="493" t="s">
        <v>482</v>
      </c>
      <c r="D87" s="494" t="s">
        <v>477</v>
      </c>
      <c r="E87" s="495" t="s">
        <v>483</v>
      </c>
      <c r="F87" s="495" t="s">
        <v>301</v>
      </c>
      <c r="G87" s="495" t="s">
        <v>483</v>
      </c>
    </row>
    <row r="88" spans="1:7" ht="22.5" x14ac:dyDescent="0.2">
      <c r="A88" s="488"/>
      <c r="B88" s="497" t="s">
        <v>484</v>
      </c>
      <c r="C88" s="489"/>
      <c r="D88" s="490" t="s">
        <v>485</v>
      </c>
      <c r="E88" s="491" t="s">
        <v>486</v>
      </c>
      <c r="F88" s="491" t="s">
        <v>301</v>
      </c>
      <c r="G88" s="491" t="s">
        <v>486</v>
      </c>
    </row>
    <row r="89" spans="1:7" x14ac:dyDescent="0.2">
      <c r="A89" s="492"/>
      <c r="B89" s="492"/>
      <c r="C89" s="493" t="s">
        <v>458</v>
      </c>
      <c r="D89" s="494" t="s">
        <v>459</v>
      </c>
      <c r="E89" s="495" t="s">
        <v>486</v>
      </c>
      <c r="F89" s="495" t="s">
        <v>301</v>
      </c>
      <c r="G89" s="495" t="s">
        <v>486</v>
      </c>
    </row>
    <row r="90" spans="1:7" x14ac:dyDescent="0.2">
      <c r="A90" s="485" t="s">
        <v>190</v>
      </c>
      <c r="B90" s="485"/>
      <c r="C90" s="485"/>
      <c r="D90" s="486" t="s">
        <v>24</v>
      </c>
      <c r="E90" s="487" t="s">
        <v>487</v>
      </c>
      <c r="F90" s="487" t="s">
        <v>488</v>
      </c>
      <c r="G90" s="487" t="s">
        <v>489</v>
      </c>
    </row>
    <row r="91" spans="1:7" ht="15" x14ac:dyDescent="0.2">
      <c r="A91" s="488"/>
      <c r="B91" s="497" t="s">
        <v>191</v>
      </c>
      <c r="C91" s="489"/>
      <c r="D91" s="490" t="s">
        <v>25</v>
      </c>
      <c r="E91" s="491" t="s">
        <v>490</v>
      </c>
      <c r="F91" s="491" t="s">
        <v>301</v>
      </c>
      <c r="G91" s="491" t="s">
        <v>490</v>
      </c>
    </row>
    <row r="92" spans="1:7" ht="67.5" x14ac:dyDescent="0.2">
      <c r="A92" s="492"/>
      <c r="B92" s="492"/>
      <c r="C92" s="493" t="s">
        <v>310</v>
      </c>
      <c r="D92" s="494" t="s">
        <v>311</v>
      </c>
      <c r="E92" s="495" t="s">
        <v>332</v>
      </c>
      <c r="F92" s="495" t="s">
        <v>301</v>
      </c>
      <c r="G92" s="495" t="s">
        <v>332</v>
      </c>
    </row>
    <row r="93" spans="1:7" x14ac:dyDescent="0.2">
      <c r="A93" s="492"/>
      <c r="B93" s="492"/>
      <c r="C93" s="493" t="s">
        <v>466</v>
      </c>
      <c r="D93" s="494" t="s">
        <v>467</v>
      </c>
      <c r="E93" s="495" t="s">
        <v>301</v>
      </c>
      <c r="F93" s="495" t="s">
        <v>301</v>
      </c>
      <c r="G93" s="495" t="s">
        <v>301</v>
      </c>
    </row>
    <row r="94" spans="1:7" x14ac:dyDescent="0.2">
      <c r="A94" s="492"/>
      <c r="B94" s="492"/>
      <c r="C94" s="493" t="s">
        <v>367</v>
      </c>
      <c r="D94" s="494" t="s">
        <v>368</v>
      </c>
      <c r="E94" s="495" t="s">
        <v>491</v>
      </c>
      <c r="F94" s="495" t="s">
        <v>301</v>
      </c>
      <c r="G94" s="495" t="s">
        <v>491</v>
      </c>
    </row>
    <row r="95" spans="1:7" ht="45" x14ac:dyDescent="0.2">
      <c r="A95" s="492"/>
      <c r="B95" s="492"/>
      <c r="C95" s="493" t="s">
        <v>473</v>
      </c>
      <c r="D95" s="494" t="s">
        <v>474</v>
      </c>
      <c r="E95" s="495" t="s">
        <v>492</v>
      </c>
      <c r="F95" s="495" t="s">
        <v>301</v>
      </c>
      <c r="G95" s="495" t="s">
        <v>492</v>
      </c>
    </row>
    <row r="96" spans="1:7" ht="22.5" x14ac:dyDescent="0.2">
      <c r="A96" s="488"/>
      <c r="B96" s="497" t="s">
        <v>493</v>
      </c>
      <c r="C96" s="489"/>
      <c r="D96" s="490" t="s">
        <v>494</v>
      </c>
      <c r="E96" s="491" t="s">
        <v>495</v>
      </c>
      <c r="F96" s="491" t="s">
        <v>301</v>
      </c>
      <c r="G96" s="491" t="s">
        <v>495</v>
      </c>
    </row>
    <row r="97" spans="1:7" x14ac:dyDescent="0.2">
      <c r="A97" s="492"/>
      <c r="B97" s="492"/>
      <c r="C97" s="493" t="s">
        <v>382</v>
      </c>
      <c r="D97" s="494" t="s">
        <v>383</v>
      </c>
      <c r="E97" s="495" t="s">
        <v>301</v>
      </c>
      <c r="F97" s="495" t="s">
        <v>301</v>
      </c>
      <c r="G97" s="495" t="s">
        <v>301</v>
      </c>
    </row>
    <row r="98" spans="1:7" ht="45" x14ac:dyDescent="0.2">
      <c r="A98" s="492"/>
      <c r="B98" s="492"/>
      <c r="C98" s="493" t="s">
        <v>473</v>
      </c>
      <c r="D98" s="494" t="s">
        <v>474</v>
      </c>
      <c r="E98" s="495" t="s">
        <v>495</v>
      </c>
      <c r="F98" s="495" t="s">
        <v>301</v>
      </c>
      <c r="G98" s="495" t="s">
        <v>495</v>
      </c>
    </row>
    <row r="99" spans="1:7" ht="15" x14ac:dyDescent="0.2">
      <c r="A99" s="488"/>
      <c r="B99" s="497" t="s">
        <v>496</v>
      </c>
      <c r="C99" s="489"/>
      <c r="D99" s="490" t="s">
        <v>497</v>
      </c>
      <c r="E99" s="491" t="s">
        <v>498</v>
      </c>
      <c r="F99" s="491" t="s">
        <v>499</v>
      </c>
      <c r="G99" s="491" t="s">
        <v>500</v>
      </c>
    </row>
    <row r="100" spans="1:7" ht="22.5" x14ac:dyDescent="0.2">
      <c r="A100" s="492"/>
      <c r="B100" s="492"/>
      <c r="C100" s="493" t="s">
        <v>501</v>
      </c>
      <c r="D100" s="494" t="s">
        <v>502</v>
      </c>
      <c r="E100" s="495" t="s">
        <v>503</v>
      </c>
      <c r="F100" s="495" t="s">
        <v>301</v>
      </c>
      <c r="G100" s="495" t="s">
        <v>503</v>
      </c>
    </row>
    <row r="101" spans="1:7" ht="45" x14ac:dyDescent="0.2">
      <c r="A101" s="492"/>
      <c r="B101" s="492"/>
      <c r="C101" s="493" t="s">
        <v>504</v>
      </c>
      <c r="D101" s="494" t="s">
        <v>505</v>
      </c>
      <c r="E101" s="495" t="s">
        <v>506</v>
      </c>
      <c r="F101" s="495" t="s">
        <v>301</v>
      </c>
      <c r="G101" s="495" t="s">
        <v>506</v>
      </c>
    </row>
    <row r="102" spans="1:7" ht="67.5" x14ac:dyDescent="0.2">
      <c r="A102" s="492"/>
      <c r="B102" s="492"/>
      <c r="C102" s="493" t="s">
        <v>310</v>
      </c>
      <c r="D102" s="494" t="s">
        <v>311</v>
      </c>
      <c r="E102" s="495" t="s">
        <v>507</v>
      </c>
      <c r="F102" s="495" t="s">
        <v>301</v>
      </c>
      <c r="G102" s="495" t="s">
        <v>507</v>
      </c>
    </row>
    <row r="103" spans="1:7" x14ac:dyDescent="0.2">
      <c r="A103" s="492"/>
      <c r="B103" s="492"/>
      <c r="C103" s="493" t="s">
        <v>367</v>
      </c>
      <c r="D103" s="494" t="s">
        <v>368</v>
      </c>
      <c r="E103" s="495" t="s">
        <v>301</v>
      </c>
      <c r="F103" s="495" t="s">
        <v>499</v>
      </c>
      <c r="G103" s="495" t="s">
        <v>499</v>
      </c>
    </row>
    <row r="104" spans="1:7" ht="45" x14ac:dyDescent="0.2">
      <c r="A104" s="492"/>
      <c r="B104" s="492"/>
      <c r="C104" s="493" t="s">
        <v>473</v>
      </c>
      <c r="D104" s="494" t="s">
        <v>474</v>
      </c>
      <c r="E104" s="495" t="s">
        <v>508</v>
      </c>
      <c r="F104" s="495" t="s">
        <v>301</v>
      </c>
      <c r="G104" s="495" t="s">
        <v>508</v>
      </c>
    </row>
    <row r="105" spans="1:7" ht="45" x14ac:dyDescent="0.2">
      <c r="A105" s="492"/>
      <c r="B105" s="492"/>
      <c r="C105" s="493" t="s">
        <v>509</v>
      </c>
      <c r="D105" s="494" t="s">
        <v>510</v>
      </c>
      <c r="E105" s="495" t="s">
        <v>332</v>
      </c>
      <c r="F105" s="495" t="s">
        <v>301</v>
      </c>
      <c r="G105" s="495" t="s">
        <v>332</v>
      </c>
    </row>
    <row r="106" spans="1:7" ht="15" x14ac:dyDescent="0.2">
      <c r="A106" s="488"/>
      <c r="B106" s="497" t="s">
        <v>198</v>
      </c>
      <c r="C106" s="489"/>
      <c r="D106" s="490" t="s">
        <v>511</v>
      </c>
      <c r="E106" s="491" t="s">
        <v>512</v>
      </c>
      <c r="F106" s="491" t="s">
        <v>513</v>
      </c>
      <c r="G106" s="491" t="s">
        <v>514</v>
      </c>
    </row>
    <row r="107" spans="1:7" x14ac:dyDescent="0.2">
      <c r="A107" s="492"/>
      <c r="B107" s="492"/>
      <c r="C107" s="493" t="s">
        <v>382</v>
      </c>
      <c r="D107" s="494" t="s">
        <v>383</v>
      </c>
      <c r="E107" s="495" t="s">
        <v>515</v>
      </c>
      <c r="F107" s="495" t="s">
        <v>513</v>
      </c>
      <c r="G107" s="495" t="s">
        <v>516</v>
      </c>
    </row>
    <row r="108" spans="1:7" ht="67.5" x14ac:dyDescent="0.2">
      <c r="A108" s="492"/>
      <c r="B108" s="492"/>
      <c r="C108" s="493" t="s">
        <v>517</v>
      </c>
      <c r="D108" s="494" t="s">
        <v>518</v>
      </c>
      <c r="E108" s="495" t="s">
        <v>519</v>
      </c>
      <c r="F108" s="495" t="s">
        <v>301</v>
      </c>
      <c r="G108" s="495" t="s">
        <v>519</v>
      </c>
    </row>
    <row r="109" spans="1:7" ht="45" x14ac:dyDescent="0.2">
      <c r="A109" s="488"/>
      <c r="B109" s="497" t="s">
        <v>520</v>
      </c>
      <c r="C109" s="489"/>
      <c r="D109" s="490" t="s">
        <v>60</v>
      </c>
      <c r="E109" s="491" t="s">
        <v>521</v>
      </c>
      <c r="F109" s="491" t="s">
        <v>301</v>
      </c>
      <c r="G109" s="491" t="s">
        <v>521</v>
      </c>
    </row>
    <row r="110" spans="1:7" ht="56.25" x14ac:dyDescent="0.2">
      <c r="A110" s="492"/>
      <c r="B110" s="492"/>
      <c r="C110" s="493" t="s">
        <v>313</v>
      </c>
      <c r="D110" s="494" t="s">
        <v>314</v>
      </c>
      <c r="E110" s="495" t="s">
        <v>521</v>
      </c>
      <c r="F110" s="495" t="s">
        <v>301</v>
      </c>
      <c r="G110" s="495" t="s">
        <v>521</v>
      </c>
    </row>
    <row r="111" spans="1:7" ht="15" x14ac:dyDescent="0.2">
      <c r="A111" s="488"/>
      <c r="B111" s="497" t="s">
        <v>522</v>
      </c>
      <c r="C111" s="489"/>
      <c r="D111" s="490" t="s">
        <v>29</v>
      </c>
      <c r="E111" s="491" t="s">
        <v>523</v>
      </c>
      <c r="F111" s="491" t="s">
        <v>301</v>
      </c>
      <c r="G111" s="491" t="s">
        <v>523</v>
      </c>
    </row>
    <row r="112" spans="1:7" ht="90" x14ac:dyDescent="0.2">
      <c r="A112" s="492"/>
      <c r="B112" s="492"/>
      <c r="C112" s="493" t="s">
        <v>524</v>
      </c>
      <c r="D112" s="494" t="s">
        <v>525</v>
      </c>
      <c r="E112" s="495" t="s">
        <v>526</v>
      </c>
      <c r="F112" s="495" t="s">
        <v>301</v>
      </c>
      <c r="G112" s="495" t="s">
        <v>526</v>
      </c>
    </row>
    <row r="113" spans="1:7" ht="90" x14ac:dyDescent="0.2">
      <c r="A113" s="492"/>
      <c r="B113" s="492"/>
      <c r="C113" s="493" t="s">
        <v>527</v>
      </c>
      <c r="D113" s="494" t="s">
        <v>525</v>
      </c>
      <c r="E113" s="495" t="s">
        <v>519</v>
      </c>
      <c r="F113" s="495" t="s">
        <v>301</v>
      </c>
      <c r="G113" s="495" t="s">
        <v>519</v>
      </c>
    </row>
    <row r="114" spans="1:7" ht="78.75" x14ac:dyDescent="0.2">
      <c r="A114" s="492"/>
      <c r="B114" s="492"/>
      <c r="C114" s="493" t="s">
        <v>528</v>
      </c>
      <c r="D114" s="494" t="s">
        <v>529</v>
      </c>
      <c r="E114" s="495" t="s">
        <v>530</v>
      </c>
      <c r="F114" s="495" t="s">
        <v>301</v>
      </c>
      <c r="G114" s="495" t="s">
        <v>530</v>
      </c>
    </row>
    <row r="115" spans="1:7" ht="78.75" x14ac:dyDescent="0.2">
      <c r="A115" s="492"/>
      <c r="B115" s="492"/>
      <c r="C115" s="493" t="s">
        <v>531</v>
      </c>
      <c r="D115" s="494" t="s">
        <v>529</v>
      </c>
      <c r="E115" s="495" t="s">
        <v>532</v>
      </c>
      <c r="F115" s="495" t="s">
        <v>301</v>
      </c>
      <c r="G115" s="495" t="s">
        <v>532</v>
      </c>
    </row>
    <row r="116" spans="1:7" x14ac:dyDescent="0.2">
      <c r="A116" s="485" t="s">
        <v>214</v>
      </c>
      <c r="B116" s="485"/>
      <c r="C116" s="485"/>
      <c r="D116" s="486" t="s">
        <v>42</v>
      </c>
      <c r="E116" s="487" t="s">
        <v>533</v>
      </c>
      <c r="F116" s="487" t="s">
        <v>301</v>
      </c>
      <c r="G116" s="487" t="s">
        <v>533</v>
      </c>
    </row>
    <row r="117" spans="1:7" ht="15" x14ac:dyDescent="0.2">
      <c r="A117" s="488"/>
      <c r="B117" s="497" t="s">
        <v>215</v>
      </c>
      <c r="C117" s="489"/>
      <c r="D117" s="490" t="s">
        <v>534</v>
      </c>
      <c r="E117" s="491" t="s">
        <v>535</v>
      </c>
      <c r="F117" s="491" t="s">
        <v>301</v>
      </c>
      <c r="G117" s="491" t="s">
        <v>535</v>
      </c>
    </row>
    <row r="118" spans="1:7" ht="56.25" x14ac:dyDescent="0.2">
      <c r="A118" s="492"/>
      <c r="B118" s="492"/>
      <c r="C118" s="493" t="s">
        <v>313</v>
      </c>
      <c r="D118" s="494" t="s">
        <v>314</v>
      </c>
      <c r="E118" s="495" t="s">
        <v>536</v>
      </c>
      <c r="F118" s="495" t="s">
        <v>301</v>
      </c>
      <c r="G118" s="495" t="s">
        <v>536</v>
      </c>
    </row>
    <row r="119" spans="1:7" ht="56.25" x14ac:dyDescent="0.2">
      <c r="A119" s="492"/>
      <c r="B119" s="492"/>
      <c r="C119" s="493" t="s">
        <v>537</v>
      </c>
      <c r="D119" s="494" t="s">
        <v>538</v>
      </c>
      <c r="E119" s="495" t="s">
        <v>539</v>
      </c>
      <c r="F119" s="495" t="s">
        <v>301</v>
      </c>
      <c r="G119" s="495" t="s">
        <v>539</v>
      </c>
    </row>
    <row r="120" spans="1:7" ht="67.5" x14ac:dyDescent="0.2">
      <c r="A120" s="488"/>
      <c r="B120" s="497" t="s">
        <v>540</v>
      </c>
      <c r="C120" s="489"/>
      <c r="D120" s="490" t="s">
        <v>541</v>
      </c>
      <c r="E120" s="491" t="s">
        <v>542</v>
      </c>
      <c r="F120" s="491" t="s">
        <v>301</v>
      </c>
      <c r="G120" s="491" t="s">
        <v>542</v>
      </c>
    </row>
    <row r="121" spans="1:7" ht="22.5" x14ac:dyDescent="0.2">
      <c r="A121" s="492"/>
      <c r="B121" s="492"/>
      <c r="C121" s="493" t="s">
        <v>469</v>
      </c>
      <c r="D121" s="494" t="s">
        <v>470</v>
      </c>
      <c r="E121" s="495" t="s">
        <v>543</v>
      </c>
      <c r="F121" s="495" t="s">
        <v>301</v>
      </c>
      <c r="G121" s="495" t="s">
        <v>543</v>
      </c>
    </row>
    <row r="122" spans="1:7" ht="56.25" x14ac:dyDescent="0.2">
      <c r="A122" s="492"/>
      <c r="B122" s="492"/>
      <c r="C122" s="493" t="s">
        <v>313</v>
      </c>
      <c r="D122" s="494" t="s">
        <v>314</v>
      </c>
      <c r="E122" s="495" t="s">
        <v>544</v>
      </c>
      <c r="F122" s="495" t="s">
        <v>301</v>
      </c>
      <c r="G122" s="495" t="s">
        <v>544</v>
      </c>
    </row>
    <row r="123" spans="1:7" ht="45" x14ac:dyDescent="0.2">
      <c r="A123" s="492"/>
      <c r="B123" s="492"/>
      <c r="C123" s="493" t="s">
        <v>473</v>
      </c>
      <c r="D123" s="494" t="s">
        <v>474</v>
      </c>
      <c r="E123" s="495" t="s">
        <v>545</v>
      </c>
      <c r="F123" s="495" t="s">
        <v>301</v>
      </c>
      <c r="G123" s="495" t="s">
        <v>545</v>
      </c>
    </row>
    <row r="124" spans="1:7" ht="67.5" x14ac:dyDescent="0.2">
      <c r="A124" s="492"/>
      <c r="B124" s="492"/>
      <c r="C124" s="493" t="s">
        <v>546</v>
      </c>
      <c r="D124" s="494" t="s">
        <v>547</v>
      </c>
      <c r="E124" s="495" t="s">
        <v>301</v>
      </c>
      <c r="F124" s="495" t="s">
        <v>301</v>
      </c>
      <c r="G124" s="495" t="s">
        <v>301</v>
      </c>
    </row>
    <row r="125" spans="1:7" ht="33.75" x14ac:dyDescent="0.2">
      <c r="A125" s="488"/>
      <c r="B125" s="497" t="s">
        <v>548</v>
      </c>
      <c r="C125" s="489"/>
      <c r="D125" s="490" t="s">
        <v>549</v>
      </c>
      <c r="E125" s="491" t="s">
        <v>550</v>
      </c>
      <c r="F125" s="491" t="s">
        <v>301</v>
      </c>
      <c r="G125" s="491" t="s">
        <v>550</v>
      </c>
    </row>
    <row r="126" spans="1:7" ht="45" x14ac:dyDescent="0.2">
      <c r="A126" s="492"/>
      <c r="B126" s="492"/>
      <c r="C126" s="493" t="s">
        <v>473</v>
      </c>
      <c r="D126" s="494" t="s">
        <v>474</v>
      </c>
      <c r="E126" s="495" t="s">
        <v>550</v>
      </c>
      <c r="F126" s="495" t="s">
        <v>301</v>
      </c>
      <c r="G126" s="495" t="s">
        <v>550</v>
      </c>
    </row>
    <row r="127" spans="1:7" ht="15" x14ac:dyDescent="0.2">
      <c r="A127" s="488"/>
      <c r="B127" s="497" t="s">
        <v>551</v>
      </c>
      <c r="C127" s="489"/>
      <c r="D127" s="490" t="s">
        <v>552</v>
      </c>
      <c r="E127" s="491" t="s">
        <v>553</v>
      </c>
      <c r="F127" s="491" t="s">
        <v>301</v>
      </c>
      <c r="G127" s="491" t="s">
        <v>553</v>
      </c>
    </row>
    <row r="128" spans="1:7" ht="56.25" x14ac:dyDescent="0.2">
      <c r="A128" s="492"/>
      <c r="B128" s="492"/>
      <c r="C128" s="493" t="s">
        <v>313</v>
      </c>
      <c r="D128" s="494" t="s">
        <v>314</v>
      </c>
      <c r="E128" s="495" t="s">
        <v>553</v>
      </c>
      <c r="F128" s="495" t="s">
        <v>301</v>
      </c>
      <c r="G128" s="495" t="s">
        <v>553</v>
      </c>
    </row>
    <row r="129" spans="1:7" ht="15" x14ac:dyDescent="0.2">
      <c r="A129" s="488"/>
      <c r="B129" s="497" t="s">
        <v>554</v>
      </c>
      <c r="C129" s="489"/>
      <c r="D129" s="490" t="s">
        <v>555</v>
      </c>
      <c r="E129" s="491" t="s">
        <v>556</v>
      </c>
      <c r="F129" s="491" t="s">
        <v>301</v>
      </c>
      <c r="G129" s="491" t="s">
        <v>556</v>
      </c>
    </row>
    <row r="130" spans="1:7" ht="22.5" x14ac:dyDescent="0.2">
      <c r="A130" s="492"/>
      <c r="B130" s="492"/>
      <c r="C130" s="493" t="s">
        <v>469</v>
      </c>
      <c r="D130" s="494" t="s">
        <v>470</v>
      </c>
      <c r="E130" s="495" t="s">
        <v>366</v>
      </c>
      <c r="F130" s="495" t="s">
        <v>301</v>
      </c>
      <c r="G130" s="495" t="s">
        <v>366</v>
      </c>
    </row>
    <row r="131" spans="1:7" ht="45" x14ac:dyDescent="0.2">
      <c r="A131" s="492"/>
      <c r="B131" s="492"/>
      <c r="C131" s="493" t="s">
        <v>473</v>
      </c>
      <c r="D131" s="494" t="s">
        <v>474</v>
      </c>
      <c r="E131" s="495" t="s">
        <v>557</v>
      </c>
      <c r="F131" s="495" t="s">
        <v>301</v>
      </c>
      <c r="G131" s="495" t="s">
        <v>557</v>
      </c>
    </row>
    <row r="132" spans="1:7" ht="67.5" x14ac:dyDescent="0.2">
      <c r="A132" s="492"/>
      <c r="B132" s="492"/>
      <c r="C132" s="493" t="s">
        <v>546</v>
      </c>
      <c r="D132" s="494" t="s">
        <v>547</v>
      </c>
      <c r="E132" s="495" t="s">
        <v>301</v>
      </c>
      <c r="F132" s="495" t="s">
        <v>301</v>
      </c>
      <c r="G132" s="495" t="s">
        <v>301</v>
      </c>
    </row>
    <row r="133" spans="1:7" ht="15" x14ac:dyDescent="0.2">
      <c r="A133" s="488"/>
      <c r="B133" s="497" t="s">
        <v>558</v>
      </c>
      <c r="C133" s="489"/>
      <c r="D133" s="490" t="s">
        <v>559</v>
      </c>
      <c r="E133" s="491" t="s">
        <v>560</v>
      </c>
      <c r="F133" s="491" t="s">
        <v>301</v>
      </c>
      <c r="G133" s="491" t="s">
        <v>560</v>
      </c>
    </row>
    <row r="134" spans="1:7" ht="45" x14ac:dyDescent="0.2">
      <c r="A134" s="492"/>
      <c r="B134" s="492"/>
      <c r="C134" s="493" t="s">
        <v>473</v>
      </c>
      <c r="D134" s="494" t="s">
        <v>474</v>
      </c>
      <c r="E134" s="495" t="s">
        <v>560</v>
      </c>
      <c r="F134" s="495" t="s">
        <v>301</v>
      </c>
      <c r="G134" s="495" t="s">
        <v>560</v>
      </c>
    </row>
    <row r="135" spans="1:7" ht="22.5" x14ac:dyDescent="0.2">
      <c r="A135" s="488"/>
      <c r="B135" s="497" t="s">
        <v>561</v>
      </c>
      <c r="C135" s="489"/>
      <c r="D135" s="490" t="s">
        <v>562</v>
      </c>
      <c r="E135" s="491" t="s">
        <v>563</v>
      </c>
      <c r="F135" s="491" t="s">
        <v>301</v>
      </c>
      <c r="G135" s="491" t="s">
        <v>563</v>
      </c>
    </row>
    <row r="136" spans="1:7" x14ac:dyDescent="0.2">
      <c r="A136" s="492"/>
      <c r="B136" s="492"/>
      <c r="C136" s="493" t="s">
        <v>382</v>
      </c>
      <c r="D136" s="494" t="s">
        <v>383</v>
      </c>
      <c r="E136" s="495" t="s">
        <v>564</v>
      </c>
      <c r="F136" s="495" t="s">
        <v>301</v>
      </c>
      <c r="G136" s="495" t="s">
        <v>564</v>
      </c>
    </row>
    <row r="137" spans="1:7" ht="56.25" x14ac:dyDescent="0.2">
      <c r="A137" s="492"/>
      <c r="B137" s="492"/>
      <c r="C137" s="493" t="s">
        <v>313</v>
      </c>
      <c r="D137" s="494" t="s">
        <v>314</v>
      </c>
      <c r="E137" s="495" t="s">
        <v>565</v>
      </c>
      <c r="F137" s="495" t="s">
        <v>301</v>
      </c>
      <c r="G137" s="495" t="s">
        <v>565</v>
      </c>
    </row>
    <row r="138" spans="1:7" ht="45" x14ac:dyDescent="0.2">
      <c r="A138" s="492"/>
      <c r="B138" s="492"/>
      <c r="C138" s="493" t="s">
        <v>473</v>
      </c>
      <c r="D138" s="494" t="s">
        <v>474</v>
      </c>
      <c r="E138" s="495" t="s">
        <v>301</v>
      </c>
      <c r="F138" s="495" t="s">
        <v>301</v>
      </c>
      <c r="G138" s="495" t="s">
        <v>301</v>
      </c>
    </row>
    <row r="139" spans="1:7" ht="45" x14ac:dyDescent="0.2">
      <c r="A139" s="492"/>
      <c r="B139" s="492"/>
      <c r="C139" s="493" t="s">
        <v>566</v>
      </c>
      <c r="D139" s="494" t="s">
        <v>567</v>
      </c>
      <c r="E139" s="495" t="s">
        <v>568</v>
      </c>
      <c r="F139" s="495" t="s">
        <v>301</v>
      </c>
      <c r="G139" s="495" t="s">
        <v>568</v>
      </c>
    </row>
    <row r="140" spans="1:7" ht="15" x14ac:dyDescent="0.2">
      <c r="A140" s="488"/>
      <c r="B140" s="497" t="s">
        <v>569</v>
      </c>
      <c r="C140" s="489"/>
      <c r="D140" s="490" t="s">
        <v>570</v>
      </c>
      <c r="E140" s="491" t="s">
        <v>571</v>
      </c>
      <c r="F140" s="491" t="s">
        <v>301</v>
      </c>
      <c r="G140" s="491" t="s">
        <v>571</v>
      </c>
    </row>
    <row r="141" spans="1:7" ht="45" x14ac:dyDescent="0.2">
      <c r="A141" s="492"/>
      <c r="B141" s="492"/>
      <c r="C141" s="493" t="s">
        <v>473</v>
      </c>
      <c r="D141" s="494" t="s">
        <v>474</v>
      </c>
      <c r="E141" s="495" t="s">
        <v>571</v>
      </c>
      <c r="F141" s="495" t="s">
        <v>301</v>
      </c>
      <c r="G141" s="495" t="s">
        <v>571</v>
      </c>
    </row>
    <row r="142" spans="1:7" ht="22.5" x14ac:dyDescent="0.2">
      <c r="A142" s="485" t="s">
        <v>572</v>
      </c>
      <c r="B142" s="485"/>
      <c r="C142" s="485"/>
      <c r="D142" s="486" t="s">
        <v>62</v>
      </c>
      <c r="E142" s="487" t="s">
        <v>573</v>
      </c>
      <c r="F142" s="487" t="s">
        <v>301</v>
      </c>
      <c r="G142" s="487" t="s">
        <v>573</v>
      </c>
    </row>
    <row r="143" spans="1:7" ht="15" x14ac:dyDescent="0.2">
      <c r="A143" s="488"/>
      <c r="B143" s="497" t="s">
        <v>574</v>
      </c>
      <c r="C143" s="489"/>
      <c r="D143" s="490" t="s">
        <v>29</v>
      </c>
      <c r="E143" s="491" t="s">
        <v>573</v>
      </c>
      <c r="F143" s="491" t="s">
        <v>301</v>
      </c>
      <c r="G143" s="491" t="s">
        <v>573</v>
      </c>
    </row>
    <row r="144" spans="1:7" ht="78.75" x14ac:dyDescent="0.2">
      <c r="A144" s="492"/>
      <c r="B144" s="492"/>
      <c r="C144" s="493" t="s">
        <v>528</v>
      </c>
      <c r="D144" s="494" t="s">
        <v>529</v>
      </c>
      <c r="E144" s="495" t="s">
        <v>575</v>
      </c>
      <c r="F144" s="495" t="s">
        <v>301</v>
      </c>
      <c r="G144" s="495" t="s">
        <v>575</v>
      </c>
    </row>
    <row r="145" spans="1:7" ht="78.75" x14ac:dyDescent="0.2">
      <c r="A145" s="492"/>
      <c r="B145" s="492"/>
      <c r="C145" s="493" t="s">
        <v>531</v>
      </c>
      <c r="D145" s="494" t="s">
        <v>529</v>
      </c>
      <c r="E145" s="495" t="s">
        <v>576</v>
      </c>
      <c r="F145" s="495" t="s">
        <v>301</v>
      </c>
      <c r="G145" s="495" t="s">
        <v>576</v>
      </c>
    </row>
    <row r="146" spans="1:7" x14ac:dyDescent="0.2">
      <c r="A146" s="485" t="s">
        <v>577</v>
      </c>
      <c r="B146" s="485"/>
      <c r="C146" s="485"/>
      <c r="D146" s="486" t="s">
        <v>578</v>
      </c>
      <c r="E146" s="487" t="s">
        <v>579</v>
      </c>
      <c r="F146" s="487" t="s">
        <v>301</v>
      </c>
      <c r="G146" s="487" t="s">
        <v>579</v>
      </c>
    </row>
    <row r="147" spans="1:7" ht="22.5" x14ac:dyDescent="0.2">
      <c r="A147" s="488"/>
      <c r="B147" s="497" t="s">
        <v>580</v>
      </c>
      <c r="C147" s="489"/>
      <c r="D147" s="490" t="s">
        <v>581</v>
      </c>
      <c r="E147" s="491" t="s">
        <v>579</v>
      </c>
      <c r="F147" s="491" t="s">
        <v>301</v>
      </c>
      <c r="G147" s="491" t="s">
        <v>579</v>
      </c>
    </row>
    <row r="148" spans="1:7" ht="45" x14ac:dyDescent="0.2">
      <c r="A148" s="492"/>
      <c r="B148" s="492"/>
      <c r="C148" s="493" t="s">
        <v>473</v>
      </c>
      <c r="D148" s="494" t="s">
        <v>474</v>
      </c>
      <c r="E148" s="495" t="s">
        <v>582</v>
      </c>
      <c r="F148" s="495" t="s">
        <v>301</v>
      </c>
      <c r="G148" s="495" t="s">
        <v>582</v>
      </c>
    </row>
    <row r="149" spans="1:7" ht="67.5" x14ac:dyDescent="0.2">
      <c r="A149" s="492"/>
      <c r="B149" s="492"/>
      <c r="C149" s="493" t="s">
        <v>583</v>
      </c>
      <c r="D149" s="494" t="s">
        <v>584</v>
      </c>
      <c r="E149" s="495" t="s">
        <v>585</v>
      </c>
      <c r="F149" s="495" t="s">
        <v>301</v>
      </c>
      <c r="G149" s="495" t="s">
        <v>585</v>
      </c>
    </row>
    <row r="150" spans="1:7" x14ac:dyDescent="0.2">
      <c r="A150" s="485" t="s">
        <v>586</v>
      </c>
      <c r="B150" s="485"/>
      <c r="C150" s="485"/>
      <c r="D150" s="486" t="s">
        <v>587</v>
      </c>
      <c r="E150" s="487" t="s">
        <v>588</v>
      </c>
      <c r="F150" s="487" t="s">
        <v>301</v>
      </c>
      <c r="G150" s="487" t="s">
        <v>588</v>
      </c>
    </row>
    <row r="151" spans="1:7" ht="15" x14ac:dyDescent="0.2">
      <c r="A151" s="488"/>
      <c r="B151" s="497" t="s">
        <v>589</v>
      </c>
      <c r="C151" s="489"/>
      <c r="D151" s="490" t="s">
        <v>590</v>
      </c>
      <c r="E151" s="491" t="s">
        <v>591</v>
      </c>
      <c r="F151" s="491" t="s">
        <v>301</v>
      </c>
      <c r="G151" s="491" t="s">
        <v>591</v>
      </c>
    </row>
    <row r="152" spans="1:7" ht="67.5" x14ac:dyDescent="0.2">
      <c r="A152" s="492"/>
      <c r="B152" s="492"/>
      <c r="C152" s="493" t="s">
        <v>592</v>
      </c>
      <c r="D152" s="494" t="s">
        <v>593</v>
      </c>
      <c r="E152" s="495" t="s">
        <v>301</v>
      </c>
      <c r="F152" s="495" t="s">
        <v>301</v>
      </c>
      <c r="G152" s="495" t="s">
        <v>301</v>
      </c>
    </row>
    <row r="153" spans="1:7" x14ac:dyDescent="0.2">
      <c r="A153" s="492"/>
      <c r="B153" s="492"/>
      <c r="C153" s="493" t="s">
        <v>466</v>
      </c>
      <c r="D153" s="494" t="s">
        <v>467</v>
      </c>
      <c r="E153" s="495" t="s">
        <v>350</v>
      </c>
      <c r="F153" s="495" t="s">
        <v>301</v>
      </c>
      <c r="G153" s="495" t="s">
        <v>350</v>
      </c>
    </row>
    <row r="154" spans="1:7" ht="22.5" x14ac:dyDescent="0.2">
      <c r="A154" s="492"/>
      <c r="B154" s="492"/>
      <c r="C154" s="493" t="s">
        <v>469</v>
      </c>
      <c r="D154" s="494" t="s">
        <v>470</v>
      </c>
      <c r="E154" s="495" t="s">
        <v>340</v>
      </c>
      <c r="F154" s="495" t="s">
        <v>301</v>
      </c>
      <c r="G154" s="495" t="s">
        <v>340</v>
      </c>
    </row>
    <row r="155" spans="1:7" ht="90" x14ac:dyDescent="0.2">
      <c r="A155" s="492"/>
      <c r="B155" s="492"/>
      <c r="C155" s="493" t="s">
        <v>594</v>
      </c>
      <c r="D155" s="494" t="s">
        <v>595</v>
      </c>
      <c r="E155" s="495" t="s">
        <v>596</v>
      </c>
      <c r="F155" s="495" t="s">
        <v>301</v>
      </c>
      <c r="G155" s="495" t="s">
        <v>596</v>
      </c>
    </row>
    <row r="156" spans="1:7" ht="67.5" x14ac:dyDescent="0.2">
      <c r="A156" s="492"/>
      <c r="B156" s="492"/>
      <c r="C156" s="493" t="s">
        <v>546</v>
      </c>
      <c r="D156" s="494" t="s">
        <v>547</v>
      </c>
      <c r="E156" s="495" t="s">
        <v>301</v>
      </c>
      <c r="F156" s="495" t="s">
        <v>301</v>
      </c>
      <c r="G156" s="495" t="s">
        <v>301</v>
      </c>
    </row>
    <row r="157" spans="1:7" ht="56.25" x14ac:dyDescent="0.2">
      <c r="A157" s="488"/>
      <c r="B157" s="497" t="s">
        <v>597</v>
      </c>
      <c r="C157" s="489"/>
      <c r="D157" s="490" t="s">
        <v>598</v>
      </c>
      <c r="E157" s="491" t="s">
        <v>599</v>
      </c>
      <c r="F157" s="491" t="s">
        <v>301</v>
      </c>
      <c r="G157" s="491" t="s">
        <v>599</v>
      </c>
    </row>
    <row r="158" spans="1:7" ht="67.5" x14ac:dyDescent="0.2">
      <c r="A158" s="492"/>
      <c r="B158" s="492"/>
      <c r="C158" s="493" t="s">
        <v>592</v>
      </c>
      <c r="D158" s="494" t="s">
        <v>593</v>
      </c>
      <c r="E158" s="495" t="s">
        <v>301</v>
      </c>
      <c r="F158" s="495" t="s">
        <v>301</v>
      </c>
      <c r="G158" s="495" t="s">
        <v>301</v>
      </c>
    </row>
    <row r="159" spans="1:7" x14ac:dyDescent="0.2">
      <c r="A159" s="492"/>
      <c r="B159" s="492"/>
      <c r="C159" s="493" t="s">
        <v>466</v>
      </c>
      <c r="D159" s="494" t="s">
        <v>467</v>
      </c>
      <c r="E159" s="495" t="s">
        <v>600</v>
      </c>
      <c r="F159" s="495" t="s">
        <v>301</v>
      </c>
      <c r="G159" s="495" t="s">
        <v>600</v>
      </c>
    </row>
    <row r="160" spans="1:7" ht="22.5" x14ac:dyDescent="0.2">
      <c r="A160" s="492"/>
      <c r="B160" s="492"/>
      <c r="C160" s="493" t="s">
        <v>469</v>
      </c>
      <c r="D160" s="494" t="s">
        <v>470</v>
      </c>
      <c r="E160" s="495" t="s">
        <v>601</v>
      </c>
      <c r="F160" s="495" t="s">
        <v>301</v>
      </c>
      <c r="G160" s="495" t="s">
        <v>601</v>
      </c>
    </row>
    <row r="161" spans="1:7" ht="56.25" x14ac:dyDescent="0.2">
      <c r="A161" s="492"/>
      <c r="B161" s="492"/>
      <c r="C161" s="493" t="s">
        <v>313</v>
      </c>
      <c r="D161" s="494" t="s">
        <v>314</v>
      </c>
      <c r="E161" s="495" t="s">
        <v>602</v>
      </c>
      <c r="F161" s="495" t="s">
        <v>301</v>
      </c>
      <c r="G161" s="495" t="s">
        <v>602</v>
      </c>
    </row>
    <row r="162" spans="1:7" ht="45" x14ac:dyDescent="0.2">
      <c r="A162" s="492"/>
      <c r="B162" s="492"/>
      <c r="C162" s="493" t="s">
        <v>566</v>
      </c>
      <c r="D162" s="494" t="s">
        <v>567</v>
      </c>
      <c r="E162" s="495" t="s">
        <v>603</v>
      </c>
      <c r="F162" s="495" t="s">
        <v>301</v>
      </c>
      <c r="G162" s="495" t="s">
        <v>603</v>
      </c>
    </row>
    <row r="163" spans="1:7" ht="67.5" x14ac:dyDescent="0.2">
      <c r="A163" s="492"/>
      <c r="B163" s="492"/>
      <c r="C163" s="493" t="s">
        <v>546</v>
      </c>
      <c r="D163" s="494" t="s">
        <v>547</v>
      </c>
      <c r="E163" s="495" t="s">
        <v>301</v>
      </c>
      <c r="F163" s="495" t="s">
        <v>301</v>
      </c>
      <c r="G163" s="495" t="s">
        <v>301</v>
      </c>
    </row>
    <row r="164" spans="1:7" ht="15" x14ac:dyDescent="0.2">
      <c r="A164" s="488"/>
      <c r="B164" s="497" t="s">
        <v>604</v>
      </c>
      <c r="C164" s="489"/>
      <c r="D164" s="490" t="s">
        <v>605</v>
      </c>
      <c r="E164" s="491" t="s">
        <v>606</v>
      </c>
      <c r="F164" s="491" t="s">
        <v>301</v>
      </c>
      <c r="G164" s="491" t="s">
        <v>606</v>
      </c>
    </row>
    <row r="165" spans="1:7" ht="56.25" x14ac:dyDescent="0.2">
      <c r="A165" s="492"/>
      <c r="B165" s="492"/>
      <c r="C165" s="493" t="s">
        <v>313</v>
      </c>
      <c r="D165" s="494" t="s">
        <v>314</v>
      </c>
      <c r="E165" s="495" t="s">
        <v>606</v>
      </c>
      <c r="F165" s="495" t="s">
        <v>301</v>
      </c>
      <c r="G165" s="495" t="s">
        <v>606</v>
      </c>
    </row>
    <row r="166" spans="1:7" ht="15" x14ac:dyDescent="0.2">
      <c r="A166" s="488"/>
      <c r="B166" s="497" t="s">
        <v>607</v>
      </c>
      <c r="C166" s="489"/>
      <c r="D166" s="490" t="s">
        <v>608</v>
      </c>
      <c r="E166" s="491" t="s">
        <v>609</v>
      </c>
      <c r="F166" s="491" t="s">
        <v>301</v>
      </c>
      <c r="G166" s="491" t="s">
        <v>609</v>
      </c>
    </row>
    <row r="167" spans="1:7" ht="56.25" x14ac:dyDescent="0.2">
      <c r="A167" s="492"/>
      <c r="B167" s="492"/>
      <c r="C167" s="493" t="s">
        <v>313</v>
      </c>
      <c r="D167" s="494" t="s">
        <v>314</v>
      </c>
      <c r="E167" s="495" t="s">
        <v>610</v>
      </c>
      <c r="F167" s="495" t="s">
        <v>301</v>
      </c>
      <c r="G167" s="495" t="s">
        <v>610</v>
      </c>
    </row>
    <row r="168" spans="1:7" ht="45" x14ac:dyDescent="0.2">
      <c r="A168" s="492"/>
      <c r="B168" s="492"/>
      <c r="C168" s="493" t="s">
        <v>473</v>
      </c>
      <c r="D168" s="494" t="s">
        <v>474</v>
      </c>
      <c r="E168" s="495" t="s">
        <v>611</v>
      </c>
      <c r="F168" s="495" t="s">
        <v>301</v>
      </c>
      <c r="G168" s="495" t="s">
        <v>611</v>
      </c>
    </row>
    <row r="169" spans="1:7" ht="33.75" x14ac:dyDescent="0.2">
      <c r="A169" s="492"/>
      <c r="B169" s="492"/>
      <c r="C169" s="493" t="s">
        <v>612</v>
      </c>
      <c r="D169" s="494" t="s">
        <v>613</v>
      </c>
      <c r="E169" s="495" t="s">
        <v>614</v>
      </c>
      <c r="F169" s="495" t="s">
        <v>301</v>
      </c>
      <c r="G169" s="495" t="s">
        <v>614</v>
      </c>
    </row>
    <row r="170" spans="1:7" ht="22.5" x14ac:dyDescent="0.2">
      <c r="A170" s="485" t="s">
        <v>219</v>
      </c>
      <c r="B170" s="485"/>
      <c r="C170" s="485"/>
      <c r="D170" s="486" t="s">
        <v>33</v>
      </c>
      <c r="E170" s="487" t="s">
        <v>615</v>
      </c>
      <c r="F170" s="487" t="s">
        <v>301</v>
      </c>
      <c r="G170" s="487" t="s">
        <v>615</v>
      </c>
    </row>
    <row r="171" spans="1:7" ht="15" x14ac:dyDescent="0.2">
      <c r="A171" s="488"/>
      <c r="B171" s="497" t="s">
        <v>616</v>
      </c>
      <c r="C171" s="489"/>
      <c r="D171" s="490" t="s">
        <v>34</v>
      </c>
      <c r="E171" s="491" t="s">
        <v>617</v>
      </c>
      <c r="F171" s="491" t="s">
        <v>301</v>
      </c>
      <c r="G171" s="491" t="s">
        <v>617</v>
      </c>
    </row>
    <row r="172" spans="1:7" ht="45" x14ac:dyDescent="0.2">
      <c r="A172" s="492"/>
      <c r="B172" s="492"/>
      <c r="C172" s="493" t="s">
        <v>330</v>
      </c>
      <c r="D172" s="494" t="s">
        <v>331</v>
      </c>
      <c r="E172" s="495" t="s">
        <v>618</v>
      </c>
      <c r="F172" s="495" t="s">
        <v>301</v>
      </c>
      <c r="G172" s="495" t="s">
        <v>618</v>
      </c>
    </row>
    <row r="173" spans="1:7" ht="22.5" x14ac:dyDescent="0.2">
      <c r="A173" s="492"/>
      <c r="B173" s="492"/>
      <c r="C173" s="493" t="s">
        <v>432</v>
      </c>
      <c r="D173" s="494" t="s">
        <v>433</v>
      </c>
      <c r="E173" s="495" t="s">
        <v>619</v>
      </c>
      <c r="F173" s="495" t="s">
        <v>301</v>
      </c>
      <c r="G173" s="495" t="s">
        <v>619</v>
      </c>
    </row>
    <row r="174" spans="1:7" ht="33.75" x14ac:dyDescent="0.2">
      <c r="A174" s="488"/>
      <c r="B174" s="497" t="s">
        <v>620</v>
      </c>
      <c r="C174" s="489"/>
      <c r="D174" s="490" t="s">
        <v>621</v>
      </c>
      <c r="E174" s="491" t="s">
        <v>492</v>
      </c>
      <c r="F174" s="491" t="s">
        <v>301</v>
      </c>
      <c r="G174" s="491" t="s">
        <v>492</v>
      </c>
    </row>
    <row r="175" spans="1:7" x14ac:dyDescent="0.2">
      <c r="A175" s="492"/>
      <c r="B175" s="492"/>
      <c r="C175" s="493" t="s">
        <v>320</v>
      </c>
      <c r="D175" s="494" t="s">
        <v>321</v>
      </c>
      <c r="E175" s="495" t="s">
        <v>492</v>
      </c>
      <c r="F175" s="495" t="s">
        <v>301</v>
      </c>
      <c r="G175" s="495" t="s">
        <v>492</v>
      </c>
    </row>
    <row r="176" spans="1:7" ht="15" x14ac:dyDescent="0.2">
      <c r="A176" s="488"/>
      <c r="B176" s="497" t="s">
        <v>622</v>
      </c>
      <c r="C176" s="489"/>
      <c r="D176" s="490" t="s">
        <v>29</v>
      </c>
      <c r="E176" s="491" t="s">
        <v>325</v>
      </c>
      <c r="F176" s="491" t="s">
        <v>301</v>
      </c>
      <c r="G176" s="491" t="s">
        <v>325</v>
      </c>
    </row>
    <row r="177" spans="1:7" x14ac:dyDescent="0.2">
      <c r="A177" s="492"/>
      <c r="B177" s="492"/>
      <c r="C177" s="493" t="s">
        <v>382</v>
      </c>
      <c r="D177" s="494" t="s">
        <v>383</v>
      </c>
      <c r="E177" s="495" t="s">
        <v>325</v>
      </c>
      <c r="F177" s="495" t="s">
        <v>301</v>
      </c>
      <c r="G177" s="495" t="s">
        <v>325</v>
      </c>
    </row>
    <row r="178" spans="1:7" ht="22.5" x14ac:dyDescent="0.2">
      <c r="A178" s="485" t="s">
        <v>237</v>
      </c>
      <c r="B178" s="485"/>
      <c r="C178" s="485"/>
      <c r="D178" s="486" t="s">
        <v>14</v>
      </c>
      <c r="E178" s="487" t="s">
        <v>318</v>
      </c>
      <c r="F178" s="487" t="s">
        <v>301</v>
      </c>
      <c r="G178" s="487" t="s">
        <v>318</v>
      </c>
    </row>
    <row r="179" spans="1:7" ht="15" x14ac:dyDescent="0.2">
      <c r="A179" s="488"/>
      <c r="B179" s="497" t="s">
        <v>238</v>
      </c>
      <c r="C179" s="489"/>
      <c r="D179" s="490" t="s">
        <v>15</v>
      </c>
      <c r="E179" s="491" t="s">
        <v>318</v>
      </c>
      <c r="F179" s="491" t="s">
        <v>301</v>
      </c>
      <c r="G179" s="491" t="s">
        <v>318</v>
      </c>
    </row>
    <row r="180" spans="1:7" x14ac:dyDescent="0.2">
      <c r="A180" s="492"/>
      <c r="B180" s="492"/>
      <c r="C180" s="493" t="s">
        <v>382</v>
      </c>
      <c r="D180" s="494" t="s">
        <v>383</v>
      </c>
      <c r="E180" s="495" t="s">
        <v>318</v>
      </c>
      <c r="F180" s="495" t="s">
        <v>301</v>
      </c>
      <c r="G180" s="495" t="s">
        <v>318</v>
      </c>
    </row>
    <row r="181" spans="1:7" x14ac:dyDescent="0.2">
      <c r="A181" s="485" t="s">
        <v>253</v>
      </c>
      <c r="B181" s="485"/>
      <c r="C181" s="485"/>
      <c r="D181" s="486" t="s">
        <v>623</v>
      </c>
      <c r="E181" s="487" t="s">
        <v>624</v>
      </c>
      <c r="F181" s="487" t="s">
        <v>301</v>
      </c>
      <c r="G181" s="487" t="s">
        <v>624</v>
      </c>
    </row>
    <row r="182" spans="1:7" ht="15" x14ac:dyDescent="0.2">
      <c r="A182" s="488"/>
      <c r="B182" s="497" t="s">
        <v>254</v>
      </c>
      <c r="C182" s="489"/>
      <c r="D182" s="490" t="s">
        <v>625</v>
      </c>
      <c r="E182" s="491" t="s">
        <v>626</v>
      </c>
      <c r="F182" s="491" t="s">
        <v>301</v>
      </c>
      <c r="G182" s="491" t="s">
        <v>626</v>
      </c>
    </row>
    <row r="183" spans="1:7" ht="56.25" x14ac:dyDescent="0.2">
      <c r="A183" s="492"/>
      <c r="B183" s="492"/>
      <c r="C183" s="493" t="s">
        <v>305</v>
      </c>
      <c r="D183" s="494" t="s">
        <v>306</v>
      </c>
      <c r="E183" s="495" t="s">
        <v>627</v>
      </c>
      <c r="F183" s="495" t="s">
        <v>301</v>
      </c>
      <c r="G183" s="495" t="s">
        <v>627</v>
      </c>
    </row>
    <row r="184" spans="1:7" ht="78.75" x14ac:dyDescent="0.2">
      <c r="A184" s="492"/>
      <c r="B184" s="492"/>
      <c r="C184" s="493" t="s">
        <v>628</v>
      </c>
      <c r="D184" s="494" t="s">
        <v>629</v>
      </c>
      <c r="E184" s="495" t="s">
        <v>630</v>
      </c>
      <c r="F184" s="495" t="s">
        <v>301</v>
      </c>
      <c r="G184" s="495" t="s">
        <v>630</v>
      </c>
    </row>
    <row r="185" spans="1:7" ht="56.25" x14ac:dyDescent="0.2">
      <c r="A185" s="492"/>
      <c r="B185" s="492"/>
      <c r="C185" s="493" t="s">
        <v>631</v>
      </c>
      <c r="D185" s="494" t="s">
        <v>632</v>
      </c>
      <c r="E185" s="495" t="s">
        <v>301</v>
      </c>
      <c r="F185" s="495" t="s">
        <v>301</v>
      </c>
      <c r="G185" s="495" t="s">
        <v>301</v>
      </c>
    </row>
    <row r="186" spans="1:7" ht="15" x14ac:dyDescent="0.2">
      <c r="A186" s="488"/>
      <c r="B186" s="497" t="s">
        <v>633</v>
      </c>
      <c r="C186" s="489"/>
      <c r="D186" s="490" t="s">
        <v>29</v>
      </c>
      <c r="E186" s="491" t="s">
        <v>634</v>
      </c>
      <c r="F186" s="491" t="s">
        <v>301</v>
      </c>
      <c r="G186" s="491" t="s">
        <v>634</v>
      </c>
    </row>
    <row r="187" spans="1:7" x14ac:dyDescent="0.2">
      <c r="A187" s="492"/>
      <c r="B187" s="492"/>
      <c r="C187" s="493" t="s">
        <v>367</v>
      </c>
      <c r="D187" s="494" t="s">
        <v>368</v>
      </c>
      <c r="E187" s="495" t="s">
        <v>634</v>
      </c>
      <c r="F187" s="495" t="s">
        <v>301</v>
      </c>
      <c r="G187" s="495" t="s">
        <v>634</v>
      </c>
    </row>
    <row r="188" spans="1:7" ht="17.100000000000001" customHeight="1" x14ac:dyDescent="0.2">
      <c r="A188" s="501" t="s">
        <v>635</v>
      </c>
      <c r="B188" s="501"/>
      <c r="C188" s="501"/>
      <c r="D188" s="501"/>
      <c r="E188" s="499" t="s">
        <v>636</v>
      </c>
      <c r="F188" s="499" t="s">
        <v>488</v>
      </c>
      <c r="G188" s="499" t="s">
        <v>637</v>
      </c>
    </row>
  </sheetData>
  <mergeCells count="5">
    <mergeCell ref="A188:D188"/>
    <mergeCell ref="A25:G25"/>
    <mergeCell ref="A1:G1"/>
    <mergeCell ref="A2:E2"/>
    <mergeCell ref="F2:G2"/>
  </mergeCells>
  <pageMargins left="0.74803149606299213" right="0" top="0.59055118110236227" bottom="0.39370078740157483" header="0.31496062992125984" footer="0.11811023622047245"/>
  <pageSetup paperSize="9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showGridLines="0" tabSelected="1" topLeftCell="A193" workbookViewId="0">
      <selection activeCell="G216" sqref="G216"/>
    </sheetView>
  </sheetViews>
  <sheetFormatPr defaultRowHeight="12.75" x14ac:dyDescent="0.2"/>
  <cols>
    <col min="1" max="1" width="5.42578125" style="484" customWidth="1"/>
    <col min="2" max="2" width="8.28515625" style="484" customWidth="1"/>
    <col min="3" max="3" width="8.140625" style="484" customWidth="1"/>
    <col min="4" max="4" width="32.7109375" style="484" customWidth="1"/>
    <col min="5" max="5" width="14" style="484" customWidth="1"/>
    <col min="6" max="6" width="10.140625" style="484" customWidth="1"/>
    <col min="7" max="7" width="13.140625" style="484" customWidth="1"/>
    <col min="8" max="252" width="9.140625" style="484"/>
    <col min="253" max="253" width="2.140625" style="484" customWidth="1"/>
    <col min="254" max="254" width="8.7109375" style="484" customWidth="1"/>
    <col min="255" max="255" width="9.85546875" style="484" customWidth="1"/>
    <col min="256" max="256" width="1" style="484" customWidth="1"/>
    <col min="257" max="257" width="10.85546875" style="484" customWidth="1"/>
    <col min="258" max="258" width="1" style="484" customWidth="1"/>
    <col min="259" max="259" width="53.5703125" style="484" customWidth="1"/>
    <col min="260" max="261" width="22.85546875" style="484" customWidth="1"/>
    <col min="262" max="262" width="8.7109375" style="484" customWidth="1"/>
    <col min="263" max="263" width="14.140625" style="484" customWidth="1"/>
    <col min="264" max="508" width="9.140625" style="484"/>
    <col min="509" max="509" width="2.140625" style="484" customWidth="1"/>
    <col min="510" max="510" width="8.7109375" style="484" customWidth="1"/>
    <col min="511" max="511" width="9.85546875" style="484" customWidth="1"/>
    <col min="512" max="512" width="1" style="484" customWidth="1"/>
    <col min="513" max="513" width="10.85546875" style="484" customWidth="1"/>
    <col min="514" max="514" width="1" style="484" customWidth="1"/>
    <col min="515" max="515" width="53.5703125" style="484" customWidth="1"/>
    <col min="516" max="517" width="22.85546875" style="484" customWidth="1"/>
    <col min="518" max="518" width="8.7109375" style="484" customWidth="1"/>
    <col min="519" max="519" width="14.140625" style="484" customWidth="1"/>
    <col min="520" max="764" width="9.140625" style="484"/>
    <col min="765" max="765" width="2.140625" style="484" customWidth="1"/>
    <col min="766" max="766" width="8.7109375" style="484" customWidth="1"/>
    <col min="767" max="767" width="9.85546875" style="484" customWidth="1"/>
    <col min="768" max="768" width="1" style="484" customWidth="1"/>
    <col min="769" max="769" width="10.85546875" style="484" customWidth="1"/>
    <col min="770" max="770" width="1" style="484" customWidth="1"/>
    <col min="771" max="771" width="53.5703125" style="484" customWidth="1"/>
    <col min="772" max="773" width="22.85546875" style="484" customWidth="1"/>
    <col min="774" max="774" width="8.7109375" style="484" customWidth="1"/>
    <col min="775" max="775" width="14.140625" style="484" customWidth="1"/>
    <col min="776" max="1020" width="9.140625" style="484"/>
    <col min="1021" max="1021" width="2.140625" style="484" customWidth="1"/>
    <col min="1022" max="1022" width="8.7109375" style="484" customWidth="1"/>
    <col min="1023" max="1023" width="9.85546875" style="484" customWidth="1"/>
    <col min="1024" max="1024" width="1" style="484" customWidth="1"/>
    <col min="1025" max="1025" width="10.85546875" style="484" customWidth="1"/>
    <col min="1026" max="1026" width="1" style="484" customWidth="1"/>
    <col min="1027" max="1027" width="53.5703125" style="484" customWidth="1"/>
    <col min="1028" max="1029" width="22.85546875" style="484" customWidth="1"/>
    <col min="1030" max="1030" width="8.7109375" style="484" customWidth="1"/>
    <col min="1031" max="1031" width="14.140625" style="484" customWidth="1"/>
    <col min="1032" max="1276" width="9.140625" style="484"/>
    <col min="1277" max="1277" width="2.140625" style="484" customWidth="1"/>
    <col min="1278" max="1278" width="8.7109375" style="484" customWidth="1"/>
    <col min="1279" max="1279" width="9.85546875" style="484" customWidth="1"/>
    <col min="1280" max="1280" width="1" style="484" customWidth="1"/>
    <col min="1281" max="1281" width="10.85546875" style="484" customWidth="1"/>
    <col min="1282" max="1282" width="1" style="484" customWidth="1"/>
    <col min="1283" max="1283" width="53.5703125" style="484" customWidth="1"/>
    <col min="1284" max="1285" width="22.85546875" style="484" customWidth="1"/>
    <col min="1286" max="1286" width="8.7109375" style="484" customWidth="1"/>
    <col min="1287" max="1287" width="14.140625" style="484" customWidth="1"/>
    <col min="1288" max="1532" width="9.140625" style="484"/>
    <col min="1533" max="1533" width="2.140625" style="484" customWidth="1"/>
    <col min="1534" max="1534" width="8.7109375" style="484" customWidth="1"/>
    <col min="1535" max="1535" width="9.85546875" style="484" customWidth="1"/>
    <col min="1536" max="1536" width="1" style="484" customWidth="1"/>
    <col min="1537" max="1537" width="10.85546875" style="484" customWidth="1"/>
    <col min="1538" max="1538" width="1" style="484" customWidth="1"/>
    <col min="1539" max="1539" width="53.5703125" style="484" customWidth="1"/>
    <col min="1540" max="1541" width="22.85546875" style="484" customWidth="1"/>
    <col min="1542" max="1542" width="8.7109375" style="484" customWidth="1"/>
    <col min="1543" max="1543" width="14.140625" style="484" customWidth="1"/>
    <col min="1544" max="1788" width="9.140625" style="484"/>
    <col min="1789" max="1789" width="2.140625" style="484" customWidth="1"/>
    <col min="1790" max="1790" width="8.7109375" style="484" customWidth="1"/>
    <col min="1791" max="1791" width="9.85546875" style="484" customWidth="1"/>
    <col min="1792" max="1792" width="1" style="484" customWidth="1"/>
    <col min="1793" max="1793" width="10.85546875" style="484" customWidth="1"/>
    <col min="1794" max="1794" width="1" style="484" customWidth="1"/>
    <col min="1795" max="1795" width="53.5703125" style="484" customWidth="1"/>
    <col min="1796" max="1797" width="22.85546875" style="484" customWidth="1"/>
    <col min="1798" max="1798" width="8.7109375" style="484" customWidth="1"/>
    <col min="1799" max="1799" width="14.140625" style="484" customWidth="1"/>
    <col min="1800" max="2044" width="9.140625" style="484"/>
    <col min="2045" max="2045" width="2.140625" style="484" customWidth="1"/>
    <col min="2046" max="2046" width="8.7109375" style="484" customWidth="1"/>
    <col min="2047" max="2047" width="9.85546875" style="484" customWidth="1"/>
    <col min="2048" max="2048" width="1" style="484" customWidth="1"/>
    <col min="2049" max="2049" width="10.85546875" style="484" customWidth="1"/>
    <col min="2050" max="2050" width="1" style="484" customWidth="1"/>
    <col min="2051" max="2051" width="53.5703125" style="484" customWidth="1"/>
    <col min="2052" max="2053" width="22.85546875" style="484" customWidth="1"/>
    <col min="2054" max="2054" width="8.7109375" style="484" customWidth="1"/>
    <col min="2055" max="2055" width="14.140625" style="484" customWidth="1"/>
    <col min="2056" max="2300" width="9.140625" style="484"/>
    <col min="2301" max="2301" width="2.140625" style="484" customWidth="1"/>
    <col min="2302" max="2302" width="8.7109375" style="484" customWidth="1"/>
    <col min="2303" max="2303" width="9.85546875" style="484" customWidth="1"/>
    <col min="2304" max="2304" width="1" style="484" customWidth="1"/>
    <col min="2305" max="2305" width="10.85546875" style="484" customWidth="1"/>
    <col min="2306" max="2306" width="1" style="484" customWidth="1"/>
    <col min="2307" max="2307" width="53.5703125" style="484" customWidth="1"/>
    <col min="2308" max="2309" width="22.85546875" style="484" customWidth="1"/>
    <col min="2310" max="2310" width="8.7109375" style="484" customWidth="1"/>
    <col min="2311" max="2311" width="14.140625" style="484" customWidth="1"/>
    <col min="2312" max="2556" width="9.140625" style="484"/>
    <col min="2557" max="2557" width="2.140625" style="484" customWidth="1"/>
    <col min="2558" max="2558" width="8.7109375" style="484" customWidth="1"/>
    <col min="2559" max="2559" width="9.85546875" style="484" customWidth="1"/>
    <col min="2560" max="2560" width="1" style="484" customWidth="1"/>
    <col min="2561" max="2561" width="10.85546875" style="484" customWidth="1"/>
    <col min="2562" max="2562" width="1" style="484" customWidth="1"/>
    <col min="2563" max="2563" width="53.5703125" style="484" customWidth="1"/>
    <col min="2564" max="2565" width="22.85546875" style="484" customWidth="1"/>
    <col min="2566" max="2566" width="8.7109375" style="484" customWidth="1"/>
    <col min="2567" max="2567" width="14.140625" style="484" customWidth="1"/>
    <col min="2568" max="2812" width="9.140625" style="484"/>
    <col min="2813" max="2813" width="2.140625" style="484" customWidth="1"/>
    <col min="2814" max="2814" width="8.7109375" style="484" customWidth="1"/>
    <col min="2815" max="2815" width="9.85546875" style="484" customWidth="1"/>
    <col min="2816" max="2816" width="1" style="484" customWidth="1"/>
    <col min="2817" max="2817" width="10.85546875" style="484" customWidth="1"/>
    <col min="2818" max="2818" width="1" style="484" customWidth="1"/>
    <col min="2819" max="2819" width="53.5703125" style="484" customWidth="1"/>
    <col min="2820" max="2821" width="22.85546875" style="484" customWidth="1"/>
    <col min="2822" max="2822" width="8.7109375" style="484" customWidth="1"/>
    <col min="2823" max="2823" width="14.140625" style="484" customWidth="1"/>
    <col min="2824" max="3068" width="9.140625" style="484"/>
    <col min="3069" max="3069" width="2.140625" style="484" customWidth="1"/>
    <col min="3070" max="3070" width="8.7109375" style="484" customWidth="1"/>
    <col min="3071" max="3071" width="9.85546875" style="484" customWidth="1"/>
    <col min="3072" max="3072" width="1" style="484" customWidth="1"/>
    <col min="3073" max="3073" width="10.85546875" style="484" customWidth="1"/>
    <col min="3074" max="3074" width="1" style="484" customWidth="1"/>
    <col min="3075" max="3075" width="53.5703125" style="484" customWidth="1"/>
    <col min="3076" max="3077" width="22.85546875" style="484" customWidth="1"/>
    <col min="3078" max="3078" width="8.7109375" style="484" customWidth="1"/>
    <col min="3079" max="3079" width="14.140625" style="484" customWidth="1"/>
    <col min="3080" max="3324" width="9.140625" style="484"/>
    <col min="3325" max="3325" width="2.140625" style="484" customWidth="1"/>
    <col min="3326" max="3326" width="8.7109375" style="484" customWidth="1"/>
    <col min="3327" max="3327" width="9.85546875" style="484" customWidth="1"/>
    <col min="3328" max="3328" width="1" style="484" customWidth="1"/>
    <col min="3329" max="3329" width="10.85546875" style="484" customWidth="1"/>
    <col min="3330" max="3330" width="1" style="484" customWidth="1"/>
    <col min="3331" max="3331" width="53.5703125" style="484" customWidth="1"/>
    <col min="3332" max="3333" width="22.85546875" style="484" customWidth="1"/>
    <col min="3334" max="3334" width="8.7109375" style="484" customWidth="1"/>
    <col min="3335" max="3335" width="14.140625" style="484" customWidth="1"/>
    <col min="3336" max="3580" width="9.140625" style="484"/>
    <col min="3581" max="3581" width="2.140625" style="484" customWidth="1"/>
    <col min="3582" max="3582" width="8.7109375" style="484" customWidth="1"/>
    <col min="3583" max="3583" width="9.85546875" style="484" customWidth="1"/>
    <col min="3584" max="3584" width="1" style="484" customWidth="1"/>
    <col min="3585" max="3585" width="10.85546875" style="484" customWidth="1"/>
    <col min="3586" max="3586" width="1" style="484" customWidth="1"/>
    <col min="3587" max="3587" width="53.5703125" style="484" customWidth="1"/>
    <col min="3588" max="3589" width="22.85546875" style="484" customWidth="1"/>
    <col min="3590" max="3590" width="8.7109375" style="484" customWidth="1"/>
    <col min="3591" max="3591" width="14.140625" style="484" customWidth="1"/>
    <col min="3592" max="3836" width="9.140625" style="484"/>
    <col min="3837" max="3837" width="2.140625" style="484" customWidth="1"/>
    <col min="3838" max="3838" width="8.7109375" style="484" customWidth="1"/>
    <col min="3839" max="3839" width="9.85546875" style="484" customWidth="1"/>
    <col min="3840" max="3840" width="1" style="484" customWidth="1"/>
    <col min="3841" max="3841" width="10.85546875" style="484" customWidth="1"/>
    <col min="3842" max="3842" width="1" style="484" customWidth="1"/>
    <col min="3843" max="3843" width="53.5703125" style="484" customWidth="1"/>
    <col min="3844" max="3845" width="22.85546875" style="484" customWidth="1"/>
    <col min="3846" max="3846" width="8.7109375" style="484" customWidth="1"/>
    <col min="3847" max="3847" width="14.140625" style="484" customWidth="1"/>
    <col min="3848" max="4092" width="9.140625" style="484"/>
    <col min="4093" max="4093" width="2.140625" style="484" customWidth="1"/>
    <col min="4094" max="4094" width="8.7109375" style="484" customWidth="1"/>
    <col min="4095" max="4095" width="9.85546875" style="484" customWidth="1"/>
    <col min="4096" max="4096" width="1" style="484" customWidth="1"/>
    <col min="4097" max="4097" width="10.85546875" style="484" customWidth="1"/>
    <col min="4098" max="4098" width="1" style="484" customWidth="1"/>
    <col min="4099" max="4099" width="53.5703125" style="484" customWidth="1"/>
    <col min="4100" max="4101" width="22.85546875" style="484" customWidth="1"/>
    <col min="4102" max="4102" width="8.7109375" style="484" customWidth="1"/>
    <col min="4103" max="4103" width="14.140625" style="484" customWidth="1"/>
    <col min="4104" max="4348" width="9.140625" style="484"/>
    <col min="4349" max="4349" width="2.140625" style="484" customWidth="1"/>
    <col min="4350" max="4350" width="8.7109375" style="484" customWidth="1"/>
    <col min="4351" max="4351" width="9.85546875" style="484" customWidth="1"/>
    <col min="4352" max="4352" width="1" style="484" customWidth="1"/>
    <col min="4353" max="4353" width="10.85546875" style="484" customWidth="1"/>
    <col min="4354" max="4354" width="1" style="484" customWidth="1"/>
    <col min="4355" max="4355" width="53.5703125" style="484" customWidth="1"/>
    <col min="4356" max="4357" width="22.85546875" style="484" customWidth="1"/>
    <col min="4358" max="4358" width="8.7109375" style="484" customWidth="1"/>
    <col min="4359" max="4359" width="14.140625" style="484" customWidth="1"/>
    <col min="4360" max="4604" width="9.140625" style="484"/>
    <col min="4605" max="4605" width="2.140625" style="484" customWidth="1"/>
    <col min="4606" max="4606" width="8.7109375" style="484" customWidth="1"/>
    <col min="4607" max="4607" width="9.85546875" style="484" customWidth="1"/>
    <col min="4608" max="4608" width="1" style="484" customWidth="1"/>
    <col min="4609" max="4609" width="10.85546875" style="484" customWidth="1"/>
    <col min="4610" max="4610" width="1" style="484" customWidth="1"/>
    <col min="4611" max="4611" width="53.5703125" style="484" customWidth="1"/>
    <col min="4612" max="4613" width="22.85546875" style="484" customWidth="1"/>
    <col min="4614" max="4614" width="8.7109375" style="484" customWidth="1"/>
    <col min="4615" max="4615" width="14.140625" style="484" customWidth="1"/>
    <col min="4616" max="4860" width="9.140625" style="484"/>
    <col min="4861" max="4861" width="2.140625" style="484" customWidth="1"/>
    <col min="4862" max="4862" width="8.7109375" style="484" customWidth="1"/>
    <col min="4863" max="4863" width="9.85546875" style="484" customWidth="1"/>
    <col min="4864" max="4864" width="1" style="484" customWidth="1"/>
    <col min="4865" max="4865" width="10.85546875" style="484" customWidth="1"/>
    <col min="4866" max="4866" width="1" style="484" customWidth="1"/>
    <col min="4867" max="4867" width="53.5703125" style="484" customWidth="1"/>
    <col min="4868" max="4869" width="22.85546875" style="484" customWidth="1"/>
    <col min="4870" max="4870" width="8.7109375" style="484" customWidth="1"/>
    <col min="4871" max="4871" width="14.140625" style="484" customWidth="1"/>
    <col min="4872" max="5116" width="9.140625" style="484"/>
    <col min="5117" max="5117" width="2.140625" style="484" customWidth="1"/>
    <col min="5118" max="5118" width="8.7109375" style="484" customWidth="1"/>
    <col min="5119" max="5119" width="9.85546875" style="484" customWidth="1"/>
    <col min="5120" max="5120" width="1" style="484" customWidth="1"/>
    <col min="5121" max="5121" width="10.85546875" style="484" customWidth="1"/>
    <col min="5122" max="5122" width="1" style="484" customWidth="1"/>
    <col min="5123" max="5123" width="53.5703125" style="484" customWidth="1"/>
    <col min="5124" max="5125" width="22.85546875" style="484" customWidth="1"/>
    <col min="5126" max="5126" width="8.7109375" style="484" customWidth="1"/>
    <col min="5127" max="5127" width="14.140625" style="484" customWidth="1"/>
    <col min="5128" max="5372" width="9.140625" style="484"/>
    <col min="5373" max="5373" width="2.140625" style="484" customWidth="1"/>
    <col min="5374" max="5374" width="8.7109375" style="484" customWidth="1"/>
    <col min="5375" max="5375" width="9.85546875" style="484" customWidth="1"/>
    <col min="5376" max="5376" width="1" style="484" customWidth="1"/>
    <col min="5377" max="5377" width="10.85546875" style="484" customWidth="1"/>
    <col min="5378" max="5378" width="1" style="484" customWidth="1"/>
    <col min="5379" max="5379" width="53.5703125" style="484" customWidth="1"/>
    <col min="5380" max="5381" width="22.85546875" style="484" customWidth="1"/>
    <col min="5382" max="5382" width="8.7109375" style="484" customWidth="1"/>
    <col min="5383" max="5383" width="14.140625" style="484" customWidth="1"/>
    <col min="5384" max="5628" width="9.140625" style="484"/>
    <col min="5629" max="5629" width="2.140625" style="484" customWidth="1"/>
    <col min="5630" max="5630" width="8.7109375" style="484" customWidth="1"/>
    <col min="5631" max="5631" width="9.85546875" style="484" customWidth="1"/>
    <col min="5632" max="5632" width="1" style="484" customWidth="1"/>
    <col min="5633" max="5633" width="10.85546875" style="484" customWidth="1"/>
    <col min="5634" max="5634" width="1" style="484" customWidth="1"/>
    <col min="5635" max="5635" width="53.5703125" style="484" customWidth="1"/>
    <col min="5636" max="5637" width="22.85546875" style="484" customWidth="1"/>
    <col min="5638" max="5638" width="8.7109375" style="484" customWidth="1"/>
    <col min="5639" max="5639" width="14.140625" style="484" customWidth="1"/>
    <col min="5640" max="5884" width="9.140625" style="484"/>
    <col min="5885" max="5885" width="2.140625" style="484" customWidth="1"/>
    <col min="5886" max="5886" width="8.7109375" style="484" customWidth="1"/>
    <col min="5887" max="5887" width="9.85546875" style="484" customWidth="1"/>
    <col min="5888" max="5888" width="1" style="484" customWidth="1"/>
    <col min="5889" max="5889" width="10.85546875" style="484" customWidth="1"/>
    <col min="5890" max="5890" width="1" style="484" customWidth="1"/>
    <col min="5891" max="5891" width="53.5703125" style="484" customWidth="1"/>
    <col min="5892" max="5893" width="22.85546875" style="484" customWidth="1"/>
    <col min="5894" max="5894" width="8.7109375" style="484" customWidth="1"/>
    <col min="5895" max="5895" width="14.140625" style="484" customWidth="1"/>
    <col min="5896" max="6140" width="9.140625" style="484"/>
    <col min="6141" max="6141" width="2.140625" style="484" customWidth="1"/>
    <col min="6142" max="6142" width="8.7109375" style="484" customWidth="1"/>
    <col min="6143" max="6143" width="9.85546875" style="484" customWidth="1"/>
    <col min="6144" max="6144" width="1" style="484" customWidth="1"/>
    <col min="6145" max="6145" width="10.85546875" style="484" customWidth="1"/>
    <col min="6146" max="6146" width="1" style="484" customWidth="1"/>
    <col min="6147" max="6147" width="53.5703125" style="484" customWidth="1"/>
    <col min="6148" max="6149" width="22.85546875" style="484" customWidth="1"/>
    <col min="6150" max="6150" width="8.7109375" style="484" customWidth="1"/>
    <col min="6151" max="6151" width="14.140625" style="484" customWidth="1"/>
    <col min="6152" max="6396" width="9.140625" style="484"/>
    <col min="6397" max="6397" width="2.140625" style="484" customWidth="1"/>
    <col min="6398" max="6398" width="8.7109375" style="484" customWidth="1"/>
    <col min="6399" max="6399" width="9.85546875" style="484" customWidth="1"/>
    <col min="6400" max="6400" width="1" style="484" customWidth="1"/>
    <col min="6401" max="6401" width="10.85546875" style="484" customWidth="1"/>
    <col min="6402" max="6402" width="1" style="484" customWidth="1"/>
    <col min="6403" max="6403" width="53.5703125" style="484" customWidth="1"/>
    <col min="6404" max="6405" width="22.85546875" style="484" customWidth="1"/>
    <col min="6406" max="6406" width="8.7109375" style="484" customWidth="1"/>
    <col min="6407" max="6407" width="14.140625" style="484" customWidth="1"/>
    <col min="6408" max="6652" width="9.140625" style="484"/>
    <col min="6653" max="6653" width="2.140625" style="484" customWidth="1"/>
    <col min="6654" max="6654" width="8.7109375" style="484" customWidth="1"/>
    <col min="6655" max="6655" width="9.85546875" style="484" customWidth="1"/>
    <col min="6656" max="6656" width="1" style="484" customWidth="1"/>
    <col min="6657" max="6657" width="10.85546875" style="484" customWidth="1"/>
    <col min="6658" max="6658" width="1" style="484" customWidth="1"/>
    <col min="6659" max="6659" width="53.5703125" style="484" customWidth="1"/>
    <col min="6660" max="6661" width="22.85546875" style="484" customWidth="1"/>
    <col min="6662" max="6662" width="8.7109375" style="484" customWidth="1"/>
    <col min="6663" max="6663" width="14.140625" style="484" customWidth="1"/>
    <col min="6664" max="6908" width="9.140625" style="484"/>
    <col min="6909" max="6909" width="2.140625" style="484" customWidth="1"/>
    <col min="6910" max="6910" width="8.7109375" style="484" customWidth="1"/>
    <col min="6911" max="6911" width="9.85546875" style="484" customWidth="1"/>
    <col min="6912" max="6912" width="1" style="484" customWidth="1"/>
    <col min="6913" max="6913" width="10.85546875" style="484" customWidth="1"/>
    <col min="6914" max="6914" width="1" style="484" customWidth="1"/>
    <col min="6915" max="6915" width="53.5703125" style="484" customWidth="1"/>
    <col min="6916" max="6917" width="22.85546875" style="484" customWidth="1"/>
    <col min="6918" max="6918" width="8.7109375" style="484" customWidth="1"/>
    <col min="6919" max="6919" width="14.140625" style="484" customWidth="1"/>
    <col min="6920" max="7164" width="9.140625" style="484"/>
    <col min="7165" max="7165" width="2.140625" style="484" customWidth="1"/>
    <col min="7166" max="7166" width="8.7109375" style="484" customWidth="1"/>
    <col min="7167" max="7167" width="9.85546875" style="484" customWidth="1"/>
    <col min="7168" max="7168" width="1" style="484" customWidth="1"/>
    <col min="7169" max="7169" width="10.85546875" style="484" customWidth="1"/>
    <col min="7170" max="7170" width="1" style="484" customWidth="1"/>
    <col min="7171" max="7171" width="53.5703125" style="484" customWidth="1"/>
    <col min="7172" max="7173" width="22.85546875" style="484" customWidth="1"/>
    <col min="7174" max="7174" width="8.7109375" style="484" customWidth="1"/>
    <col min="7175" max="7175" width="14.140625" style="484" customWidth="1"/>
    <col min="7176" max="7420" width="9.140625" style="484"/>
    <col min="7421" max="7421" width="2.140625" style="484" customWidth="1"/>
    <col min="7422" max="7422" width="8.7109375" style="484" customWidth="1"/>
    <col min="7423" max="7423" width="9.85546875" style="484" customWidth="1"/>
    <col min="7424" max="7424" width="1" style="484" customWidth="1"/>
    <col min="7425" max="7425" width="10.85546875" style="484" customWidth="1"/>
    <col min="7426" max="7426" width="1" style="484" customWidth="1"/>
    <col min="7427" max="7427" width="53.5703125" style="484" customWidth="1"/>
    <col min="7428" max="7429" width="22.85546875" style="484" customWidth="1"/>
    <col min="7430" max="7430" width="8.7109375" style="484" customWidth="1"/>
    <col min="7431" max="7431" width="14.140625" style="484" customWidth="1"/>
    <col min="7432" max="7676" width="9.140625" style="484"/>
    <col min="7677" max="7677" width="2.140625" style="484" customWidth="1"/>
    <col min="7678" max="7678" width="8.7109375" style="484" customWidth="1"/>
    <col min="7679" max="7679" width="9.85546875" style="484" customWidth="1"/>
    <col min="7680" max="7680" width="1" style="484" customWidth="1"/>
    <col min="7681" max="7681" width="10.85546875" style="484" customWidth="1"/>
    <col min="7682" max="7682" width="1" style="484" customWidth="1"/>
    <col min="7683" max="7683" width="53.5703125" style="484" customWidth="1"/>
    <col min="7684" max="7685" width="22.85546875" style="484" customWidth="1"/>
    <col min="7686" max="7686" width="8.7109375" style="484" customWidth="1"/>
    <col min="7687" max="7687" width="14.140625" style="484" customWidth="1"/>
    <col min="7688" max="7932" width="9.140625" style="484"/>
    <col min="7933" max="7933" width="2.140625" style="484" customWidth="1"/>
    <col min="7934" max="7934" width="8.7109375" style="484" customWidth="1"/>
    <col min="7935" max="7935" width="9.85546875" style="484" customWidth="1"/>
    <col min="7936" max="7936" width="1" style="484" customWidth="1"/>
    <col min="7937" max="7937" width="10.85546875" style="484" customWidth="1"/>
    <col min="7938" max="7938" width="1" style="484" customWidth="1"/>
    <col min="7939" max="7939" width="53.5703125" style="484" customWidth="1"/>
    <col min="7940" max="7941" width="22.85546875" style="484" customWidth="1"/>
    <col min="7942" max="7942" width="8.7109375" style="484" customWidth="1"/>
    <col min="7943" max="7943" width="14.140625" style="484" customWidth="1"/>
    <col min="7944" max="8188" width="9.140625" style="484"/>
    <col min="8189" max="8189" width="2.140625" style="484" customWidth="1"/>
    <col min="8190" max="8190" width="8.7109375" style="484" customWidth="1"/>
    <col min="8191" max="8191" width="9.85546875" style="484" customWidth="1"/>
    <col min="8192" max="8192" width="1" style="484" customWidth="1"/>
    <col min="8193" max="8193" width="10.85546875" style="484" customWidth="1"/>
    <col min="8194" max="8194" width="1" style="484" customWidth="1"/>
    <col min="8195" max="8195" width="53.5703125" style="484" customWidth="1"/>
    <col min="8196" max="8197" width="22.85546875" style="484" customWidth="1"/>
    <col min="8198" max="8198" width="8.7109375" style="484" customWidth="1"/>
    <col min="8199" max="8199" width="14.140625" style="484" customWidth="1"/>
    <col min="8200" max="8444" width="9.140625" style="484"/>
    <col min="8445" max="8445" width="2.140625" style="484" customWidth="1"/>
    <col min="8446" max="8446" width="8.7109375" style="484" customWidth="1"/>
    <col min="8447" max="8447" width="9.85546875" style="484" customWidth="1"/>
    <col min="8448" max="8448" width="1" style="484" customWidth="1"/>
    <col min="8449" max="8449" width="10.85546875" style="484" customWidth="1"/>
    <col min="8450" max="8450" width="1" style="484" customWidth="1"/>
    <col min="8451" max="8451" width="53.5703125" style="484" customWidth="1"/>
    <col min="8452" max="8453" width="22.85546875" style="484" customWidth="1"/>
    <col min="8454" max="8454" width="8.7109375" style="484" customWidth="1"/>
    <col min="8455" max="8455" width="14.140625" style="484" customWidth="1"/>
    <col min="8456" max="8700" width="9.140625" style="484"/>
    <col min="8701" max="8701" width="2.140625" style="484" customWidth="1"/>
    <col min="8702" max="8702" width="8.7109375" style="484" customWidth="1"/>
    <col min="8703" max="8703" width="9.85546875" style="484" customWidth="1"/>
    <col min="8704" max="8704" width="1" style="484" customWidth="1"/>
    <col min="8705" max="8705" width="10.85546875" style="484" customWidth="1"/>
    <col min="8706" max="8706" width="1" style="484" customWidth="1"/>
    <col min="8707" max="8707" width="53.5703125" style="484" customWidth="1"/>
    <col min="8708" max="8709" width="22.85546875" style="484" customWidth="1"/>
    <col min="8710" max="8710" width="8.7109375" style="484" customWidth="1"/>
    <col min="8711" max="8711" width="14.140625" style="484" customWidth="1"/>
    <col min="8712" max="8956" width="9.140625" style="484"/>
    <col min="8957" max="8957" width="2.140625" style="484" customWidth="1"/>
    <col min="8958" max="8958" width="8.7109375" style="484" customWidth="1"/>
    <col min="8959" max="8959" width="9.85546875" style="484" customWidth="1"/>
    <col min="8960" max="8960" width="1" style="484" customWidth="1"/>
    <col min="8961" max="8961" width="10.85546875" style="484" customWidth="1"/>
    <col min="8962" max="8962" width="1" style="484" customWidth="1"/>
    <col min="8963" max="8963" width="53.5703125" style="484" customWidth="1"/>
    <col min="8964" max="8965" width="22.85546875" style="484" customWidth="1"/>
    <col min="8966" max="8966" width="8.7109375" style="484" customWidth="1"/>
    <col min="8967" max="8967" width="14.140625" style="484" customWidth="1"/>
    <col min="8968" max="9212" width="9.140625" style="484"/>
    <col min="9213" max="9213" width="2.140625" style="484" customWidth="1"/>
    <col min="9214" max="9214" width="8.7109375" style="484" customWidth="1"/>
    <col min="9215" max="9215" width="9.85546875" style="484" customWidth="1"/>
    <col min="9216" max="9216" width="1" style="484" customWidth="1"/>
    <col min="9217" max="9217" width="10.85546875" style="484" customWidth="1"/>
    <col min="9218" max="9218" width="1" style="484" customWidth="1"/>
    <col min="9219" max="9219" width="53.5703125" style="484" customWidth="1"/>
    <col min="9220" max="9221" width="22.85546875" style="484" customWidth="1"/>
    <col min="9222" max="9222" width="8.7109375" style="484" customWidth="1"/>
    <col min="9223" max="9223" width="14.140625" style="484" customWidth="1"/>
    <col min="9224" max="9468" width="9.140625" style="484"/>
    <col min="9469" max="9469" width="2.140625" style="484" customWidth="1"/>
    <col min="9470" max="9470" width="8.7109375" style="484" customWidth="1"/>
    <col min="9471" max="9471" width="9.85546875" style="484" customWidth="1"/>
    <col min="9472" max="9472" width="1" style="484" customWidth="1"/>
    <col min="9473" max="9473" width="10.85546875" style="484" customWidth="1"/>
    <col min="9474" max="9474" width="1" style="484" customWidth="1"/>
    <col min="9475" max="9475" width="53.5703125" style="484" customWidth="1"/>
    <col min="9476" max="9477" width="22.85546875" style="484" customWidth="1"/>
    <col min="9478" max="9478" width="8.7109375" style="484" customWidth="1"/>
    <col min="9479" max="9479" width="14.140625" style="484" customWidth="1"/>
    <col min="9480" max="9724" width="9.140625" style="484"/>
    <col min="9725" max="9725" width="2.140625" style="484" customWidth="1"/>
    <col min="9726" max="9726" width="8.7109375" style="484" customWidth="1"/>
    <col min="9727" max="9727" width="9.85546875" style="484" customWidth="1"/>
    <col min="9728" max="9728" width="1" style="484" customWidth="1"/>
    <col min="9729" max="9729" width="10.85546875" style="484" customWidth="1"/>
    <col min="9730" max="9730" width="1" style="484" customWidth="1"/>
    <col min="9731" max="9731" width="53.5703125" style="484" customWidth="1"/>
    <col min="9732" max="9733" width="22.85546875" style="484" customWidth="1"/>
    <col min="9734" max="9734" width="8.7109375" style="484" customWidth="1"/>
    <col min="9735" max="9735" width="14.140625" style="484" customWidth="1"/>
    <col min="9736" max="9980" width="9.140625" style="484"/>
    <col min="9981" max="9981" width="2.140625" style="484" customWidth="1"/>
    <col min="9982" max="9982" width="8.7109375" style="484" customWidth="1"/>
    <col min="9983" max="9983" width="9.85546875" style="484" customWidth="1"/>
    <col min="9984" max="9984" width="1" style="484" customWidth="1"/>
    <col min="9985" max="9985" width="10.85546875" style="484" customWidth="1"/>
    <col min="9986" max="9986" width="1" style="484" customWidth="1"/>
    <col min="9987" max="9987" width="53.5703125" style="484" customWidth="1"/>
    <col min="9988" max="9989" width="22.85546875" style="484" customWidth="1"/>
    <col min="9990" max="9990" width="8.7109375" style="484" customWidth="1"/>
    <col min="9991" max="9991" width="14.140625" style="484" customWidth="1"/>
    <col min="9992" max="10236" width="9.140625" style="484"/>
    <col min="10237" max="10237" width="2.140625" style="484" customWidth="1"/>
    <col min="10238" max="10238" width="8.7109375" style="484" customWidth="1"/>
    <col min="10239" max="10239" width="9.85546875" style="484" customWidth="1"/>
    <col min="10240" max="10240" width="1" style="484" customWidth="1"/>
    <col min="10241" max="10241" width="10.85546875" style="484" customWidth="1"/>
    <col min="10242" max="10242" width="1" style="484" customWidth="1"/>
    <col min="10243" max="10243" width="53.5703125" style="484" customWidth="1"/>
    <col min="10244" max="10245" width="22.85546875" style="484" customWidth="1"/>
    <col min="10246" max="10246" width="8.7109375" style="484" customWidth="1"/>
    <col min="10247" max="10247" width="14.140625" style="484" customWidth="1"/>
    <col min="10248" max="10492" width="9.140625" style="484"/>
    <col min="10493" max="10493" width="2.140625" style="484" customWidth="1"/>
    <col min="10494" max="10494" width="8.7109375" style="484" customWidth="1"/>
    <col min="10495" max="10495" width="9.85546875" style="484" customWidth="1"/>
    <col min="10496" max="10496" width="1" style="484" customWidth="1"/>
    <col min="10497" max="10497" width="10.85546875" style="484" customWidth="1"/>
    <col min="10498" max="10498" width="1" style="484" customWidth="1"/>
    <col min="10499" max="10499" width="53.5703125" style="484" customWidth="1"/>
    <col min="10500" max="10501" width="22.85546875" style="484" customWidth="1"/>
    <col min="10502" max="10502" width="8.7109375" style="484" customWidth="1"/>
    <col min="10503" max="10503" width="14.140625" style="484" customWidth="1"/>
    <col min="10504" max="10748" width="9.140625" style="484"/>
    <col min="10749" max="10749" width="2.140625" style="484" customWidth="1"/>
    <col min="10750" max="10750" width="8.7109375" style="484" customWidth="1"/>
    <col min="10751" max="10751" width="9.85546875" style="484" customWidth="1"/>
    <col min="10752" max="10752" width="1" style="484" customWidth="1"/>
    <col min="10753" max="10753" width="10.85546875" style="484" customWidth="1"/>
    <col min="10754" max="10754" width="1" style="484" customWidth="1"/>
    <col min="10755" max="10755" width="53.5703125" style="484" customWidth="1"/>
    <col min="10756" max="10757" width="22.85546875" style="484" customWidth="1"/>
    <col min="10758" max="10758" width="8.7109375" style="484" customWidth="1"/>
    <col min="10759" max="10759" width="14.140625" style="484" customWidth="1"/>
    <col min="10760" max="11004" width="9.140625" style="484"/>
    <col min="11005" max="11005" width="2.140625" style="484" customWidth="1"/>
    <col min="11006" max="11006" width="8.7109375" style="484" customWidth="1"/>
    <col min="11007" max="11007" width="9.85546875" style="484" customWidth="1"/>
    <col min="11008" max="11008" width="1" style="484" customWidth="1"/>
    <col min="11009" max="11009" width="10.85546875" style="484" customWidth="1"/>
    <col min="11010" max="11010" width="1" style="484" customWidth="1"/>
    <col min="11011" max="11011" width="53.5703125" style="484" customWidth="1"/>
    <col min="11012" max="11013" width="22.85546875" style="484" customWidth="1"/>
    <col min="11014" max="11014" width="8.7109375" style="484" customWidth="1"/>
    <col min="11015" max="11015" width="14.140625" style="484" customWidth="1"/>
    <col min="11016" max="11260" width="9.140625" style="484"/>
    <col min="11261" max="11261" width="2.140625" style="484" customWidth="1"/>
    <col min="11262" max="11262" width="8.7109375" style="484" customWidth="1"/>
    <col min="11263" max="11263" width="9.85546875" style="484" customWidth="1"/>
    <col min="11264" max="11264" width="1" style="484" customWidth="1"/>
    <col min="11265" max="11265" width="10.85546875" style="484" customWidth="1"/>
    <col min="11266" max="11266" width="1" style="484" customWidth="1"/>
    <col min="11267" max="11267" width="53.5703125" style="484" customWidth="1"/>
    <col min="11268" max="11269" width="22.85546875" style="484" customWidth="1"/>
    <col min="11270" max="11270" width="8.7109375" style="484" customWidth="1"/>
    <col min="11271" max="11271" width="14.140625" style="484" customWidth="1"/>
    <col min="11272" max="11516" width="9.140625" style="484"/>
    <col min="11517" max="11517" width="2.140625" style="484" customWidth="1"/>
    <col min="11518" max="11518" width="8.7109375" style="484" customWidth="1"/>
    <col min="11519" max="11519" width="9.85546875" style="484" customWidth="1"/>
    <col min="11520" max="11520" width="1" style="484" customWidth="1"/>
    <col min="11521" max="11521" width="10.85546875" style="484" customWidth="1"/>
    <col min="11522" max="11522" width="1" style="484" customWidth="1"/>
    <col min="11523" max="11523" width="53.5703125" style="484" customWidth="1"/>
    <col min="11524" max="11525" width="22.85546875" style="484" customWidth="1"/>
    <col min="11526" max="11526" width="8.7109375" style="484" customWidth="1"/>
    <col min="11527" max="11527" width="14.140625" style="484" customWidth="1"/>
    <col min="11528" max="11772" width="9.140625" style="484"/>
    <col min="11773" max="11773" width="2.140625" style="484" customWidth="1"/>
    <col min="11774" max="11774" width="8.7109375" style="484" customWidth="1"/>
    <col min="11775" max="11775" width="9.85546875" style="484" customWidth="1"/>
    <col min="11776" max="11776" width="1" style="484" customWidth="1"/>
    <col min="11777" max="11777" width="10.85546875" style="484" customWidth="1"/>
    <col min="11778" max="11778" width="1" style="484" customWidth="1"/>
    <col min="11779" max="11779" width="53.5703125" style="484" customWidth="1"/>
    <col min="11780" max="11781" width="22.85546875" style="484" customWidth="1"/>
    <col min="11782" max="11782" width="8.7109375" style="484" customWidth="1"/>
    <col min="11783" max="11783" width="14.140625" style="484" customWidth="1"/>
    <col min="11784" max="12028" width="9.140625" style="484"/>
    <col min="12029" max="12029" width="2.140625" style="484" customWidth="1"/>
    <col min="12030" max="12030" width="8.7109375" style="484" customWidth="1"/>
    <col min="12031" max="12031" width="9.85546875" style="484" customWidth="1"/>
    <col min="12032" max="12032" width="1" style="484" customWidth="1"/>
    <col min="12033" max="12033" width="10.85546875" style="484" customWidth="1"/>
    <col min="12034" max="12034" width="1" style="484" customWidth="1"/>
    <col min="12035" max="12035" width="53.5703125" style="484" customWidth="1"/>
    <col min="12036" max="12037" width="22.85546875" style="484" customWidth="1"/>
    <col min="12038" max="12038" width="8.7109375" style="484" customWidth="1"/>
    <col min="12039" max="12039" width="14.140625" style="484" customWidth="1"/>
    <col min="12040" max="12284" width="9.140625" style="484"/>
    <col min="12285" max="12285" width="2.140625" style="484" customWidth="1"/>
    <col min="12286" max="12286" width="8.7109375" style="484" customWidth="1"/>
    <col min="12287" max="12287" width="9.85546875" style="484" customWidth="1"/>
    <col min="12288" max="12288" width="1" style="484" customWidth="1"/>
    <col min="12289" max="12289" width="10.85546875" style="484" customWidth="1"/>
    <col min="12290" max="12290" width="1" style="484" customWidth="1"/>
    <col min="12291" max="12291" width="53.5703125" style="484" customWidth="1"/>
    <col min="12292" max="12293" width="22.85546875" style="484" customWidth="1"/>
    <col min="12294" max="12294" width="8.7109375" style="484" customWidth="1"/>
    <col min="12295" max="12295" width="14.140625" style="484" customWidth="1"/>
    <col min="12296" max="12540" width="9.140625" style="484"/>
    <col min="12541" max="12541" width="2.140625" style="484" customWidth="1"/>
    <col min="12542" max="12542" width="8.7109375" style="484" customWidth="1"/>
    <col min="12543" max="12543" width="9.85546875" style="484" customWidth="1"/>
    <col min="12544" max="12544" width="1" style="484" customWidth="1"/>
    <col min="12545" max="12545" width="10.85546875" style="484" customWidth="1"/>
    <col min="12546" max="12546" width="1" style="484" customWidth="1"/>
    <col min="12547" max="12547" width="53.5703125" style="484" customWidth="1"/>
    <col min="12548" max="12549" width="22.85546875" style="484" customWidth="1"/>
    <col min="12550" max="12550" width="8.7109375" style="484" customWidth="1"/>
    <col min="12551" max="12551" width="14.140625" style="484" customWidth="1"/>
    <col min="12552" max="12796" width="9.140625" style="484"/>
    <col min="12797" max="12797" width="2.140625" style="484" customWidth="1"/>
    <col min="12798" max="12798" width="8.7109375" style="484" customWidth="1"/>
    <col min="12799" max="12799" width="9.85546875" style="484" customWidth="1"/>
    <col min="12800" max="12800" width="1" style="484" customWidth="1"/>
    <col min="12801" max="12801" width="10.85546875" style="484" customWidth="1"/>
    <col min="12802" max="12802" width="1" style="484" customWidth="1"/>
    <col min="12803" max="12803" width="53.5703125" style="484" customWidth="1"/>
    <col min="12804" max="12805" width="22.85546875" style="484" customWidth="1"/>
    <col min="12806" max="12806" width="8.7109375" style="484" customWidth="1"/>
    <col min="12807" max="12807" width="14.140625" style="484" customWidth="1"/>
    <col min="12808" max="13052" width="9.140625" style="484"/>
    <col min="13053" max="13053" width="2.140625" style="484" customWidth="1"/>
    <col min="13054" max="13054" width="8.7109375" style="484" customWidth="1"/>
    <col min="13055" max="13055" width="9.85546875" style="484" customWidth="1"/>
    <col min="13056" max="13056" width="1" style="484" customWidth="1"/>
    <col min="13057" max="13057" width="10.85546875" style="484" customWidth="1"/>
    <col min="13058" max="13058" width="1" style="484" customWidth="1"/>
    <col min="13059" max="13059" width="53.5703125" style="484" customWidth="1"/>
    <col min="13060" max="13061" width="22.85546875" style="484" customWidth="1"/>
    <col min="13062" max="13062" width="8.7109375" style="484" customWidth="1"/>
    <col min="13063" max="13063" width="14.140625" style="484" customWidth="1"/>
    <col min="13064" max="13308" width="9.140625" style="484"/>
    <col min="13309" max="13309" width="2.140625" style="484" customWidth="1"/>
    <col min="13310" max="13310" width="8.7109375" style="484" customWidth="1"/>
    <col min="13311" max="13311" width="9.85546875" style="484" customWidth="1"/>
    <col min="13312" max="13312" width="1" style="484" customWidth="1"/>
    <col min="13313" max="13313" width="10.85546875" style="484" customWidth="1"/>
    <col min="13314" max="13314" width="1" style="484" customWidth="1"/>
    <col min="13315" max="13315" width="53.5703125" style="484" customWidth="1"/>
    <col min="13316" max="13317" width="22.85546875" style="484" customWidth="1"/>
    <col min="13318" max="13318" width="8.7109375" style="484" customWidth="1"/>
    <col min="13319" max="13319" width="14.140625" style="484" customWidth="1"/>
    <col min="13320" max="13564" width="9.140625" style="484"/>
    <col min="13565" max="13565" width="2.140625" style="484" customWidth="1"/>
    <col min="13566" max="13566" width="8.7109375" style="484" customWidth="1"/>
    <col min="13567" max="13567" width="9.85546875" style="484" customWidth="1"/>
    <col min="13568" max="13568" width="1" style="484" customWidth="1"/>
    <col min="13569" max="13569" width="10.85546875" style="484" customWidth="1"/>
    <col min="13570" max="13570" width="1" style="484" customWidth="1"/>
    <col min="13571" max="13571" width="53.5703125" style="484" customWidth="1"/>
    <col min="13572" max="13573" width="22.85546875" style="484" customWidth="1"/>
    <col min="13574" max="13574" width="8.7109375" style="484" customWidth="1"/>
    <col min="13575" max="13575" width="14.140625" style="484" customWidth="1"/>
    <col min="13576" max="13820" width="9.140625" style="484"/>
    <col min="13821" max="13821" width="2.140625" style="484" customWidth="1"/>
    <col min="13822" max="13822" width="8.7109375" style="484" customWidth="1"/>
    <col min="13823" max="13823" width="9.85546875" style="484" customWidth="1"/>
    <col min="13824" max="13824" width="1" style="484" customWidth="1"/>
    <col min="13825" max="13825" width="10.85546875" style="484" customWidth="1"/>
    <col min="13826" max="13826" width="1" style="484" customWidth="1"/>
    <col min="13827" max="13827" width="53.5703125" style="484" customWidth="1"/>
    <col min="13828" max="13829" width="22.85546875" style="484" customWidth="1"/>
    <col min="13830" max="13830" width="8.7109375" style="484" customWidth="1"/>
    <col min="13831" max="13831" width="14.140625" style="484" customWidth="1"/>
    <col min="13832" max="14076" width="9.140625" style="484"/>
    <col min="14077" max="14077" width="2.140625" style="484" customWidth="1"/>
    <col min="14078" max="14078" width="8.7109375" style="484" customWidth="1"/>
    <col min="14079" max="14079" width="9.85546875" style="484" customWidth="1"/>
    <col min="14080" max="14080" width="1" style="484" customWidth="1"/>
    <col min="14081" max="14081" width="10.85546875" style="484" customWidth="1"/>
    <col min="14082" max="14082" width="1" style="484" customWidth="1"/>
    <col min="14083" max="14083" width="53.5703125" style="484" customWidth="1"/>
    <col min="14084" max="14085" width="22.85546875" style="484" customWidth="1"/>
    <col min="14086" max="14086" width="8.7109375" style="484" customWidth="1"/>
    <col min="14087" max="14087" width="14.140625" style="484" customWidth="1"/>
    <col min="14088" max="14332" width="9.140625" style="484"/>
    <col min="14333" max="14333" width="2.140625" style="484" customWidth="1"/>
    <col min="14334" max="14334" width="8.7109375" style="484" customWidth="1"/>
    <col min="14335" max="14335" width="9.85546875" style="484" customWidth="1"/>
    <col min="14336" max="14336" width="1" style="484" customWidth="1"/>
    <col min="14337" max="14337" width="10.85546875" style="484" customWidth="1"/>
    <col min="14338" max="14338" width="1" style="484" customWidth="1"/>
    <col min="14339" max="14339" width="53.5703125" style="484" customWidth="1"/>
    <col min="14340" max="14341" width="22.85546875" style="484" customWidth="1"/>
    <col min="14342" max="14342" width="8.7109375" style="484" customWidth="1"/>
    <col min="14343" max="14343" width="14.140625" style="484" customWidth="1"/>
    <col min="14344" max="14588" width="9.140625" style="484"/>
    <col min="14589" max="14589" width="2.140625" style="484" customWidth="1"/>
    <col min="14590" max="14590" width="8.7109375" style="484" customWidth="1"/>
    <col min="14591" max="14591" width="9.85546875" style="484" customWidth="1"/>
    <col min="14592" max="14592" width="1" style="484" customWidth="1"/>
    <col min="14593" max="14593" width="10.85546875" style="484" customWidth="1"/>
    <col min="14594" max="14594" width="1" style="484" customWidth="1"/>
    <col min="14595" max="14595" width="53.5703125" style="484" customWidth="1"/>
    <col min="14596" max="14597" width="22.85546875" style="484" customWidth="1"/>
    <col min="14598" max="14598" width="8.7109375" style="484" customWidth="1"/>
    <col min="14599" max="14599" width="14.140625" style="484" customWidth="1"/>
    <col min="14600" max="14844" width="9.140625" style="484"/>
    <col min="14845" max="14845" width="2.140625" style="484" customWidth="1"/>
    <col min="14846" max="14846" width="8.7109375" style="484" customWidth="1"/>
    <col min="14847" max="14847" width="9.85546875" style="484" customWidth="1"/>
    <col min="14848" max="14848" width="1" style="484" customWidth="1"/>
    <col min="14849" max="14849" width="10.85546875" style="484" customWidth="1"/>
    <col min="14850" max="14850" width="1" style="484" customWidth="1"/>
    <col min="14851" max="14851" width="53.5703125" style="484" customWidth="1"/>
    <col min="14852" max="14853" width="22.85546875" style="484" customWidth="1"/>
    <col min="14854" max="14854" width="8.7109375" style="484" customWidth="1"/>
    <col min="14855" max="14855" width="14.140625" style="484" customWidth="1"/>
    <col min="14856" max="15100" width="9.140625" style="484"/>
    <col min="15101" max="15101" width="2.140625" style="484" customWidth="1"/>
    <col min="15102" max="15102" width="8.7109375" style="484" customWidth="1"/>
    <col min="15103" max="15103" width="9.85546875" style="484" customWidth="1"/>
    <col min="15104" max="15104" width="1" style="484" customWidth="1"/>
    <col min="15105" max="15105" width="10.85546875" style="484" customWidth="1"/>
    <col min="15106" max="15106" width="1" style="484" customWidth="1"/>
    <col min="15107" max="15107" width="53.5703125" style="484" customWidth="1"/>
    <col min="15108" max="15109" width="22.85546875" style="484" customWidth="1"/>
    <col min="15110" max="15110" width="8.7109375" style="484" customWidth="1"/>
    <col min="15111" max="15111" width="14.140625" style="484" customWidth="1"/>
    <col min="15112" max="15356" width="9.140625" style="484"/>
    <col min="15357" max="15357" width="2.140625" style="484" customWidth="1"/>
    <col min="15358" max="15358" width="8.7109375" style="484" customWidth="1"/>
    <col min="15359" max="15359" width="9.85546875" style="484" customWidth="1"/>
    <col min="15360" max="15360" width="1" style="484" customWidth="1"/>
    <col min="15361" max="15361" width="10.85546875" style="484" customWidth="1"/>
    <col min="15362" max="15362" width="1" style="484" customWidth="1"/>
    <col min="15363" max="15363" width="53.5703125" style="484" customWidth="1"/>
    <col min="15364" max="15365" width="22.85546875" style="484" customWidth="1"/>
    <col min="15366" max="15366" width="8.7109375" style="484" customWidth="1"/>
    <col min="15367" max="15367" width="14.140625" style="484" customWidth="1"/>
    <col min="15368" max="15612" width="9.140625" style="484"/>
    <col min="15613" max="15613" width="2.140625" style="484" customWidth="1"/>
    <col min="15614" max="15614" width="8.7109375" style="484" customWidth="1"/>
    <col min="15615" max="15615" width="9.85546875" style="484" customWidth="1"/>
    <col min="15616" max="15616" width="1" style="484" customWidth="1"/>
    <col min="15617" max="15617" width="10.85546875" style="484" customWidth="1"/>
    <col min="15618" max="15618" width="1" style="484" customWidth="1"/>
    <col min="15619" max="15619" width="53.5703125" style="484" customWidth="1"/>
    <col min="15620" max="15621" width="22.85546875" style="484" customWidth="1"/>
    <col min="15622" max="15622" width="8.7109375" style="484" customWidth="1"/>
    <col min="15623" max="15623" width="14.140625" style="484" customWidth="1"/>
    <col min="15624" max="15868" width="9.140625" style="484"/>
    <col min="15869" max="15869" width="2.140625" style="484" customWidth="1"/>
    <col min="15870" max="15870" width="8.7109375" style="484" customWidth="1"/>
    <col min="15871" max="15871" width="9.85546875" style="484" customWidth="1"/>
    <col min="15872" max="15872" width="1" style="484" customWidth="1"/>
    <col min="15873" max="15873" width="10.85546875" style="484" customWidth="1"/>
    <col min="15874" max="15874" width="1" style="484" customWidth="1"/>
    <col min="15875" max="15875" width="53.5703125" style="484" customWidth="1"/>
    <col min="15876" max="15877" width="22.85546875" style="484" customWidth="1"/>
    <col min="15878" max="15878" width="8.7109375" style="484" customWidth="1"/>
    <col min="15879" max="15879" width="14.140625" style="484" customWidth="1"/>
    <col min="15880" max="16124" width="9.140625" style="484"/>
    <col min="16125" max="16125" width="2.140625" style="484" customWidth="1"/>
    <col min="16126" max="16126" width="8.7109375" style="484" customWidth="1"/>
    <col min="16127" max="16127" width="9.85546875" style="484" customWidth="1"/>
    <col min="16128" max="16128" width="1" style="484" customWidth="1"/>
    <col min="16129" max="16129" width="10.85546875" style="484" customWidth="1"/>
    <col min="16130" max="16130" width="1" style="484" customWidth="1"/>
    <col min="16131" max="16131" width="53.5703125" style="484" customWidth="1"/>
    <col min="16132" max="16133" width="22.85546875" style="484" customWidth="1"/>
    <col min="16134" max="16134" width="8.7109375" style="484" customWidth="1"/>
    <col min="16135" max="16135" width="14.140625" style="484" customWidth="1"/>
    <col min="16136" max="16384" width="9.140625" style="484"/>
  </cols>
  <sheetData>
    <row r="1" spans="1:7" ht="24.75" customHeight="1" x14ac:dyDescent="0.2">
      <c r="A1" s="503" t="s">
        <v>1334</v>
      </c>
      <c r="B1" s="503"/>
      <c r="C1" s="503"/>
      <c r="D1" s="503"/>
      <c r="E1" s="503"/>
      <c r="F1" s="503"/>
      <c r="G1" s="503"/>
    </row>
    <row r="2" spans="1:7" ht="43.5" customHeight="1" x14ac:dyDescent="0.2">
      <c r="A2" s="504" t="s">
        <v>639</v>
      </c>
      <c r="B2" s="504"/>
      <c r="C2" s="504"/>
      <c r="D2" s="504"/>
      <c r="E2" s="504"/>
      <c r="F2" s="505"/>
      <c r="G2" s="505"/>
    </row>
    <row r="3" spans="1:7" x14ac:dyDescent="0.2">
      <c r="A3" s="498" t="s">
        <v>3</v>
      </c>
      <c r="B3" s="498" t="s">
        <v>4</v>
      </c>
      <c r="C3" s="498" t="s">
        <v>86</v>
      </c>
      <c r="D3" s="498" t="s">
        <v>6</v>
      </c>
      <c r="E3" s="498" t="s">
        <v>298</v>
      </c>
      <c r="F3" s="498" t="s">
        <v>8</v>
      </c>
      <c r="G3" s="498" t="s">
        <v>299</v>
      </c>
    </row>
    <row r="4" spans="1:7" x14ac:dyDescent="0.2">
      <c r="A4" s="485" t="s">
        <v>50</v>
      </c>
      <c r="B4" s="485"/>
      <c r="C4" s="485"/>
      <c r="D4" s="486" t="s">
        <v>51</v>
      </c>
      <c r="E4" s="487" t="s">
        <v>640</v>
      </c>
      <c r="F4" s="487" t="s">
        <v>301</v>
      </c>
      <c r="G4" s="487" t="s">
        <v>640</v>
      </c>
    </row>
    <row r="5" spans="1:7" ht="15" x14ac:dyDescent="0.2">
      <c r="A5" s="488"/>
      <c r="B5" s="497" t="s">
        <v>52</v>
      </c>
      <c r="C5" s="489"/>
      <c r="D5" s="490" t="s">
        <v>53</v>
      </c>
      <c r="E5" s="491" t="s">
        <v>304</v>
      </c>
      <c r="F5" s="491" t="s">
        <v>301</v>
      </c>
      <c r="G5" s="491" t="s">
        <v>304</v>
      </c>
    </row>
    <row r="6" spans="1:7" ht="56.25" x14ac:dyDescent="0.2">
      <c r="A6" s="492"/>
      <c r="B6" s="492"/>
      <c r="C6" s="493" t="s">
        <v>641</v>
      </c>
      <c r="D6" s="494" t="s">
        <v>642</v>
      </c>
      <c r="E6" s="495" t="s">
        <v>304</v>
      </c>
      <c r="F6" s="495" t="s">
        <v>301</v>
      </c>
      <c r="G6" s="495" t="s">
        <v>304</v>
      </c>
    </row>
    <row r="7" spans="1:7" ht="15" x14ac:dyDescent="0.2">
      <c r="A7" s="488"/>
      <c r="B7" s="497" t="s">
        <v>643</v>
      </c>
      <c r="C7" s="489"/>
      <c r="D7" s="490" t="s">
        <v>644</v>
      </c>
      <c r="E7" s="491" t="s">
        <v>645</v>
      </c>
      <c r="F7" s="491" t="s">
        <v>301</v>
      </c>
      <c r="G7" s="491" t="s">
        <v>645</v>
      </c>
    </row>
    <row r="8" spans="1:7" ht="33.75" x14ac:dyDescent="0.2">
      <c r="A8" s="492"/>
      <c r="B8" s="492"/>
      <c r="C8" s="493" t="s">
        <v>646</v>
      </c>
      <c r="D8" s="494" t="s">
        <v>647</v>
      </c>
      <c r="E8" s="495" t="s">
        <v>645</v>
      </c>
      <c r="F8" s="495" t="s">
        <v>301</v>
      </c>
      <c r="G8" s="495" t="s">
        <v>645</v>
      </c>
    </row>
    <row r="9" spans="1:7" ht="15" x14ac:dyDescent="0.2">
      <c r="A9" s="488"/>
      <c r="B9" s="497" t="s">
        <v>308</v>
      </c>
      <c r="C9" s="489"/>
      <c r="D9" s="490" t="s">
        <v>29</v>
      </c>
      <c r="E9" s="491" t="s">
        <v>648</v>
      </c>
      <c r="F9" s="491" t="s">
        <v>301</v>
      </c>
      <c r="G9" s="491" t="s">
        <v>648</v>
      </c>
    </row>
    <row r="10" spans="1:7" x14ac:dyDescent="0.2">
      <c r="A10" s="492"/>
      <c r="B10" s="492"/>
      <c r="C10" s="493" t="s">
        <v>649</v>
      </c>
      <c r="D10" s="494" t="s">
        <v>650</v>
      </c>
      <c r="E10" s="495" t="s">
        <v>651</v>
      </c>
      <c r="F10" s="495" t="s">
        <v>301</v>
      </c>
      <c r="G10" s="495" t="s">
        <v>651</v>
      </c>
    </row>
    <row r="11" spans="1:7" x14ac:dyDescent="0.2">
      <c r="A11" s="492"/>
      <c r="B11" s="492"/>
      <c r="C11" s="493" t="s">
        <v>652</v>
      </c>
      <c r="D11" s="494" t="s">
        <v>653</v>
      </c>
      <c r="E11" s="495" t="s">
        <v>654</v>
      </c>
      <c r="F11" s="495" t="s">
        <v>301</v>
      </c>
      <c r="G11" s="495" t="s">
        <v>654</v>
      </c>
    </row>
    <row r="12" spans="1:7" x14ac:dyDescent="0.2">
      <c r="A12" s="492"/>
      <c r="B12" s="492"/>
      <c r="C12" s="493" t="s">
        <v>655</v>
      </c>
      <c r="D12" s="494" t="s">
        <v>656</v>
      </c>
      <c r="E12" s="495" t="s">
        <v>657</v>
      </c>
      <c r="F12" s="495" t="s">
        <v>301</v>
      </c>
      <c r="G12" s="495" t="s">
        <v>657</v>
      </c>
    </row>
    <row r="13" spans="1:7" x14ac:dyDescent="0.2">
      <c r="A13" s="492"/>
      <c r="B13" s="492"/>
      <c r="C13" s="493" t="s">
        <v>658</v>
      </c>
      <c r="D13" s="494" t="s">
        <v>659</v>
      </c>
      <c r="E13" s="495" t="s">
        <v>660</v>
      </c>
      <c r="F13" s="495" t="s">
        <v>301</v>
      </c>
      <c r="G13" s="495" t="s">
        <v>660</v>
      </c>
    </row>
    <row r="14" spans="1:7" x14ac:dyDescent="0.2">
      <c r="A14" s="492"/>
      <c r="B14" s="492"/>
      <c r="C14" s="493" t="s">
        <v>661</v>
      </c>
      <c r="D14" s="494" t="s">
        <v>662</v>
      </c>
      <c r="E14" s="495" t="s">
        <v>663</v>
      </c>
      <c r="F14" s="495" t="s">
        <v>301</v>
      </c>
      <c r="G14" s="495" t="s">
        <v>663</v>
      </c>
    </row>
    <row r="15" spans="1:7" x14ac:dyDescent="0.2">
      <c r="A15" s="492"/>
      <c r="B15" s="492"/>
      <c r="C15" s="493" t="s">
        <v>664</v>
      </c>
      <c r="D15" s="494" t="s">
        <v>665</v>
      </c>
      <c r="E15" s="495" t="s">
        <v>666</v>
      </c>
      <c r="F15" s="495" t="s">
        <v>301</v>
      </c>
      <c r="G15" s="495" t="s">
        <v>666</v>
      </c>
    </row>
    <row r="16" spans="1:7" x14ac:dyDescent="0.2">
      <c r="A16" s="492"/>
      <c r="B16" s="492"/>
      <c r="C16" s="493" t="s">
        <v>667</v>
      </c>
      <c r="D16" s="494" t="s">
        <v>668</v>
      </c>
      <c r="E16" s="495" t="s">
        <v>669</v>
      </c>
      <c r="F16" s="495" t="s">
        <v>301</v>
      </c>
      <c r="G16" s="495" t="s">
        <v>669</v>
      </c>
    </row>
    <row r="17" spans="1:7" x14ac:dyDescent="0.2">
      <c r="A17" s="485" t="s">
        <v>316</v>
      </c>
      <c r="B17" s="485"/>
      <c r="C17" s="485"/>
      <c r="D17" s="486" t="s">
        <v>317</v>
      </c>
      <c r="E17" s="487" t="s">
        <v>318</v>
      </c>
      <c r="F17" s="487" t="s">
        <v>301</v>
      </c>
      <c r="G17" s="487" t="s">
        <v>318</v>
      </c>
    </row>
    <row r="18" spans="1:7" ht="15" x14ac:dyDescent="0.2">
      <c r="A18" s="488"/>
      <c r="B18" s="497" t="s">
        <v>319</v>
      </c>
      <c r="C18" s="489"/>
      <c r="D18" s="490" t="s">
        <v>29</v>
      </c>
      <c r="E18" s="491" t="s">
        <v>318</v>
      </c>
      <c r="F18" s="491" t="s">
        <v>301</v>
      </c>
      <c r="G18" s="491" t="s">
        <v>318</v>
      </c>
    </row>
    <row r="19" spans="1:7" x14ac:dyDescent="0.2">
      <c r="A19" s="492"/>
      <c r="B19" s="492"/>
      <c r="C19" s="493" t="s">
        <v>652</v>
      </c>
      <c r="D19" s="494" t="s">
        <v>653</v>
      </c>
      <c r="E19" s="495" t="s">
        <v>670</v>
      </c>
      <c r="F19" s="495" t="s">
        <v>301</v>
      </c>
      <c r="G19" s="495" t="s">
        <v>670</v>
      </c>
    </row>
    <row r="20" spans="1:7" x14ac:dyDescent="0.2">
      <c r="A20" s="492"/>
      <c r="B20" s="492"/>
      <c r="C20" s="493" t="s">
        <v>658</v>
      </c>
      <c r="D20" s="494" t="s">
        <v>659</v>
      </c>
      <c r="E20" s="495" t="s">
        <v>671</v>
      </c>
      <c r="F20" s="495" t="s">
        <v>301</v>
      </c>
      <c r="G20" s="495" t="s">
        <v>671</v>
      </c>
    </row>
    <row r="21" spans="1:7" x14ac:dyDescent="0.2">
      <c r="A21" s="492"/>
      <c r="B21" s="492"/>
      <c r="C21" s="493" t="s">
        <v>661</v>
      </c>
      <c r="D21" s="494" t="s">
        <v>662</v>
      </c>
      <c r="E21" s="495" t="s">
        <v>672</v>
      </c>
      <c r="F21" s="495" t="s">
        <v>301</v>
      </c>
      <c r="G21" s="495" t="s">
        <v>672</v>
      </c>
    </row>
    <row r="22" spans="1:7" x14ac:dyDescent="0.2">
      <c r="A22" s="492"/>
      <c r="B22" s="492"/>
      <c r="C22" s="493" t="s">
        <v>673</v>
      </c>
      <c r="D22" s="494" t="s">
        <v>674</v>
      </c>
      <c r="E22" s="495" t="s">
        <v>350</v>
      </c>
      <c r="F22" s="495" t="s">
        <v>301</v>
      </c>
      <c r="G22" s="495" t="s">
        <v>350</v>
      </c>
    </row>
    <row r="23" spans="1:7" x14ac:dyDescent="0.2">
      <c r="A23" s="492"/>
      <c r="B23" s="492"/>
      <c r="C23" s="493" t="s">
        <v>664</v>
      </c>
      <c r="D23" s="494" t="s">
        <v>665</v>
      </c>
      <c r="E23" s="495" t="s">
        <v>675</v>
      </c>
      <c r="F23" s="495" t="s">
        <v>301</v>
      </c>
      <c r="G23" s="495" t="s">
        <v>675</v>
      </c>
    </row>
    <row r="24" spans="1:7" x14ac:dyDescent="0.2">
      <c r="A24" s="485" t="s">
        <v>98</v>
      </c>
      <c r="B24" s="485"/>
      <c r="C24" s="485"/>
      <c r="D24" s="486" t="s">
        <v>70</v>
      </c>
      <c r="E24" s="487" t="s">
        <v>676</v>
      </c>
      <c r="F24" s="487" t="s">
        <v>301</v>
      </c>
      <c r="G24" s="487" t="s">
        <v>676</v>
      </c>
    </row>
    <row r="25" spans="1:7" ht="15" x14ac:dyDescent="0.2">
      <c r="A25" s="488"/>
      <c r="B25" s="497" t="s">
        <v>677</v>
      </c>
      <c r="C25" s="489"/>
      <c r="D25" s="490" t="s">
        <v>22</v>
      </c>
      <c r="E25" s="491" t="s">
        <v>678</v>
      </c>
      <c r="F25" s="491" t="s">
        <v>301</v>
      </c>
      <c r="G25" s="491" t="s">
        <v>678</v>
      </c>
    </row>
    <row r="26" spans="1:7" ht="45" x14ac:dyDescent="0.2">
      <c r="A26" s="492"/>
      <c r="B26" s="492"/>
      <c r="C26" s="493" t="s">
        <v>509</v>
      </c>
      <c r="D26" s="494" t="s">
        <v>679</v>
      </c>
      <c r="E26" s="495" t="s">
        <v>680</v>
      </c>
      <c r="F26" s="495" t="s">
        <v>301</v>
      </c>
      <c r="G26" s="495" t="s">
        <v>680</v>
      </c>
    </row>
    <row r="27" spans="1:7" ht="33.75" x14ac:dyDescent="0.2">
      <c r="A27" s="492"/>
      <c r="B27" s="492"/>
      <c r="C27" s="493" t="s">
        <v>681</v>
      </c>
      <c r="D27" s="494" t="s">
        <v>55</v>
      </c>
      <c r="E27" s="495" t="s">
        <v>301</v>
      </c>
      <c r="F27" s="495" t="s">
        <v>301</v>
      </c>
      <c r="G27" s="495" t="s">
        <v>301</v>
      </c>
    </row>
    <row r="28" spans="1:7" x14ac:dyDescent="0.2">
      <c r="A28" s="492"/>
      <c r="B28" s="492"/>
      <c r="C28" s="493" t="s">
        <v>664</v>
      </c>
      <c r="D28" s="494" t="s">
        <v>665</v>
      </c>
      <c r="E28" s="495" t="s">
        <v>682</v>
      </c>
      <c r="F28" s="495" t="s">
        <v>301</v>
      </c>
      <c r="G28" s="495" t="s">
        <v>682</v>
      </c>
    </row>
    <row r="29" spans="1:7" ht="15" x14ac:dyDescent="0.2">
      <c r="A29" s="488"/>
      <c r="B29" s="497" t="s">
        <v>323</v>
      </c>
      <c r="C29" s="489"/>
      <c r="D29" s="490" t="s">
        <v>324</v>
      </c>
      <c r="E29" s="491" t="s">
        <v>325</v>
      </c>
      <c r="F29" s="491" t="s">
        <v>301</v>
      </c>
      <c r="G29" s="491" t="s">
        <v>325</v>
      </c>
    </row>
    <row r="30" spans="1:7" x14ac:dyDescent="0.2">
      <c r="A30" s="492"/>
      <c r="B30" s="492"/>
      <c r="C30" s="493" t="s">
        <v>664</v>
      </c>
      <c r="D30" s="494" t="s">
        <v>665</v>
      </c>
      <c r="E30" s="495" t="s">
        <v>325</v>
      </c>
      <c r="F30" s="495" t="s">
        <v>301</v>
      </c>
      <c r="G30" s="495" t="s">
        <v>325</v>
      </c>
    </row>
    <row r="31" spans="1:7" ht="15" x14ac:dyDescent="0.2">
      <c r="A31" s="488"/>
      <c r="B31" s="497" t="s">
        <v>99</v>
      </c>
      <c r="C31" s="489"/>
      <c r="D31" s="490" t="s">
        <v>71</v>
      </c>
      <c r="E31" s="491" t="s">
        <v>683</v>
      </c>
      <c r="F31" s="491" t="s">
        <v>301</v>
      </c>
      <c r="G31" s="491" t="s">
        <v>683</v>
      </c>
    </row>
    <row r="32" spans="1:7" ht="56.25" x14ac:dyDescent="0.2">
      <c r="A32" s="492"/>
      <c r="B32" s="492"/>
      <c r="C32" s="493" t="s">
        <v>100</v>
      </c>
      <c r="D32" s="494" t="s">
        <v>684</v>
      </c>
      <c r="E32" s="495" t="s">
        <v>683</v>
      </c>
      <c r="F32" s="495" t="s">
        <v>301</v>
      </c>
      <c r="G32" s="495" t="s">
        <v>683</v>
      </c>
    </row>
    <row r="33" spans="1:7" ht="15" x14ac:dyDescent="0.2">
      <c r="A33" s="488"/>
      <c r="B33" s="497" t="s">
        <v>109</v>
      </c>
      <c r="C33" s="489"/>
      <c r="D33" s="490" t="s">
        <v>328</v>
      </c>
      <c r="E33" s="491" t="s">
        <v>685</v>
      </c>
      <c r="F33" s="491" t="s">
        <v>301</v>
      </c>
      <c r="G33" s="491" t="s">
        <v>685</v>
      </c>
    </row>
    <row r="34" spans="1:7" x14ac:dyDescent="0.2">
      <c r="A34" s="492"/>
      <c r="B34" s="492"/>
      <c r="C34" s="493" t="s">
        <v>661</v>
      </c>
      <c r="D34" s="494" t="s">
        <v>662</v>
      </c>
      <c r="E34" s="495" t="s">
        <v>686</v>
      </c>
      <c r="F34" s="495" t="s">
        <v>301</v>
      </c>
      <c r="G34" s="495" t="s">
        <v>686</v>
      </c>
    </row>
    <row r="35" spans="1:7" x14ac:dyDescent="0.2">
      <c r="A35" s="492"/>
      <c r="B35" s="492"/>
      <c r="C35" s="493" t="s">
        <v>687</v>
      </c>
      <c r="D35" s="494" t="s">
        <v>688</v>
      </c>
      <c r="E35" s="495" t="s">
        <v>689</v>
      </c>
      <c r="F35" s="495" t="s">
        <v>301</v>
      </c>
      <c r="G35" s="495" t="s">
        <v>689</v>
      </c>
    </row>
    <row r="36" spans="1:7" x14ac:dyDescent="0.2">
      <c r="A36" s="492"/>
      <c r="B36" s="492"/>
      <c r="C36" s="493" t="s">
        <v>664</v>
      </c>
      <c r="D36" s="494" t="s">
        <v>665</v>
      </c>
      <c r="E36" s="495" t="s">
        <v>690</v>
      </c>
      <c r="F36" s="495" t="s">
        <v>301</v>
      </c>
      <c r="G36" s="495" t="s">
        <v>690</v>
      </c>
    </row>
    <row r="37" spans="1:7" x14ac:dyDescent="0.2">
      <c r="A37" s="492"/>
      <c r="B37" s="492"/>
      <c r="C37" s="493" t="s">
        <v>667</v>
      </c>
      <c r="D37" s="494" t="s">
        <v>668</v>
      </c>
      <c r="E37" s="495" t="s">
        <v>691</v>
      </c>
      <c r="F37" s="495" t="s">
        <v>301</v>
      </c>
      <c r="G37" s="495" t="s">
        <v>691</v>
      </c>
    </row>
    <row r="38" spans="1:7" ht="22.5" x14ac:dyDescent="0.2">
      <c r="A38" s="492"/>
      <c r="B38" s="492"/>
      <c r="C38" s="493" t="s">
        <v>110</v>
      </c>
      <c r="D38" s="494" t="s">
        <v>692</v>
      </c>
      <c r="E38" s="495" t="s">
        <v>693</v>
      </c>
      <c r="F38" s="495" t="s">
        <v>301</v>
      </c>
      <c r="G38" s="495" t="s">
        <v>693</v>
      </c>
    </row>
    <row r="39" spans="1:7" x14ac:dyDescent="0.2">
      <c r="A39" s="485" t="s">
        <v>141</v>
      </c>
      <c r="B39" s="485"/>
      <c r="C39" s="485"/>
      <c r="D39" s="486" t="s">
        <v>694</v>
      </c>
      <c r="E39" s="487" t="s">
        <v>695</v>
      </c>
      <c r="F39" s="487" t="s">
        <v>301</v>
      </c>
      <c r="G39" s="487" t="s">
        <v>695</v>
      </c>
    </row>
    <row r="40" spans="1:7" ht="15" x14ac:dyDescent="0.2">
      <c r="A40" s="488"/>
      <c r="B40" s="497" t="s">
        <v>142</v>
      </c>
      <c r="C40" s="489"/>
      <c r="D40" s="490" t="s">
        <v>29</v>
      </c>
      <c r="E40" s="491" t="s">
        <v>695</v>
      </c>
      <c r="F40" s="491" t="s">
        <v>301</v>
      </c>
      <c r="G40" s="491" t="s">
        <v>695</v>
      </c>
    </row>
    <row r="41" spans="1:7" x14ac:dyDescent="0.2">
      <c r="A41" s="492"/>
      <c r="B41" s="492"/>
      <c r="C41" s="493" t="s">
        <v>661</v>
      </c>
      <c r="D41" s="494" t="s">
        <v>662</v>
      </c>
      <c r="E41" s="495" t="s">
        <v>696</v>
      </c>
      <c r="F41" s="495" t="s">
        <v>301</v>
      </c>
      <c r="G41" s="495" t="s">
        <v>696</v>
      </c>
    </row>
    <row r="42" spans="1:7" x14ac:dyDescent="0.2">
      <c r="A42" s="492"/>
      <c r="B42" s="492"/>
      <c r="C42" s="493" t="s">
        <v>664</v>
      </c>
      <c r="D42" s="494" t="s">
        <v>665</v>
      </c>
      <c r="E42" s="495" t="s">
        <v>697</v>
      </c>
      <c r="F42" s="495" t="s">
        <v>301</v>
      </c>
      <c r="G42" s="495" t="s">
        <v>697</v>
      </c>
    </row>
    <row r="43" spans="1:7" ht="22.5" x14ac:dyDescent="0.2">
      <c r="A43" s="492"/>
      <c r="B43" s="492"/>
      <c r="C43" s="493" t="s">
        <v>698</v>
      </c>
      <c r="D43" s="494" t="s">
        <v>699</v>
      </c>
      <c r="E43" s="495" t="s">
        <v>700</v>
      </c>
      <c r="F43" s="495" t="s">
        <v>301</v>
      </c>
      <c r="G43" s="495" t="s">
        <v>700</v>
      </c>
    </row>
    <row r="44" spans="1:7" ht="22.5" x14ac:dyDescent="0.2">
      <c r="A44" s="492"/>
      <c r="B44" s="492"/>
      <c r="C44" s="493" t="s">
        <v>143</v>
      </c>
      <c r="D44" s="494" t="s">
        <v>701</v>
      </c>
      <c r="E44" s="495" t="s">
        <v>301</v>
      </c>
      <c r="F44" s="495" t="s">
        <v>301</v>
      </c>
      <c r="G44" s="495" t="s">
        <v>301</v>
      </c>
    </row>
    <row r="45" spans="1:7" x14ac:dyDescent="0.2">
      <c r="A45" s="485" t="s">
        <v>146</v>
      </c>
      <c r="B45" s="485"/>
      <c r="C45" s="485"/>
      <c r="D45" s="486" t="s">
        <v>39</v>
      </c>
      <c r="E45" s="487" t="s">
        <v>702</v>
      </c>
      <c r="F45" s="487" t="s">
        <v>301</v>
      </c>
      <c r="G45" s="487" t="s">
        <v>702</v>
      </c>
    </row>
    <row r="46" spans="1:7" ht="15" x14ac:dyDescent="0.2">
      <c r="A46" s="488"/>
      <c r="B46" s="497" t="s">
        <v>703</v>
      </c>
      <c r="C46" s="489"/>
      <c r="D46" s="490" t="s">
        <v>704</v>
      </c>
      <c r="E46" s="491" t="s">
        <v>705</v>
      </c>
      <c r="F46" s="491" t="s">
        <v>301</v>
      </c>
      <c r="G46" s="491" t="s">
        <v>705</v>
      </c>
    </row>
    <row r="47" spans="1:7" ht="22.5" x14ac:dyDescent="0.2">
      <c r="A47" s="492"/>
      <c r="B47" s="492"/>
      <c r="C47" s="493" t="s">
        <v>706</v>
      </c>
      <c r="D47" s="494" t="s">
        <v>41</v>
      </c>
      <c r="E47" s="495" t="s">
        <v>705</v>
      </c>
      <c r="F47" s="495" t="s">
        <v>301</v>
      </c>
      <c r="G47" s="495" t="s">
        <v>705</v>
      </c>
    </row>
    <row r="48" spans="1:7" ht="15" x14ac:dyDescent="0.2">
      <c r="A48" s="488"/>
      <c r="B48" s="497" t="s">
        <v>147</v>
      </c>
      <c r="C48" s="489"/>
      <c r="D48" s="490" t="s">
        <v>337</v>
      </c>
      <c r="E48" s="491" t="s">
        <v>707</v>
      </c>
      <c r="F48" s="491" t="s">
        <v>301</v>
      </c>
      <c r="G48" s="491" t="s">
        <v>707</v>
      </c>
    </row>
    <row r="49" spans="1:7" x14ac:dyDescent="0.2">
      <c r="A49" s="492"/>
      <c r="B49" s="492"/>
      <c r="C49" s="493" t="s">
        <v>661</v>
      </c>
      <c r="D49" s="494" t="s">
        <v>662</v>
      </c>
      <c r="E49" s="495" t="s">
        <v>708</v>
      </c>
      <c r="F49" s="495" t="s">
        <v>301</v>
      </c>
      <c r="G49" s="495" t="s">
        <v>708</v>
      </c>
    </row>
    <row r="50" spans="1:7" x14ac:dyDescent="0.2">
      <c r="A50" s="492"/>
      <c r="B50" s="492"/>
      <c r="C50" s="493" t="s">
        <v>673</v>
      </c>
      <c r="D50" s="494" t="s">
        <v>674</v>
      </c>
      <c r="E50" s="495" t="s">
        <v>709</v>
      </c>
      <c r="F50" s="495" t="s">
        <v>301</v>
      </c>
      <c r="G50" s="495" t="s">
        <v>709</v>
      </c>
    </row>
    <row r="51" spans="1:7" x14ac:dyDescent="0.2">
      <c r="A51" s="492"/>
      <c r="B51" s="492"/>
      <c r="C51" s="493" t="s">
        <v>687</v>
      </c>
      <c r="D51" s="494" t="s">
        <v>688</v>
      </c>
      <c r="E51" s="495" t="s">
        <v>710</v>
      </c>
      <c r="F51" s="495" t="s">
        <v>301</v>
      </c>
      <c r="G51" s="495" t="s">
        <v>710</v>
      </c>
    </row>
    <row r="52" spans="1:7" x14ac:dyDescent="0.2">
      <c r="A52" s="492"/>
      <c r="B52" s="492"/>
      <c r="C52" s="493" t="s">
        <v>664</v>
      </c>
      <c r="D52" s="494" t="s">
        <v>665</v>
      </c>
      <c r="E52" s="495" t="s">
        <v>711</v>
      </c>
      <c r="F52" s="495" t="s">
        <v>301</v>
      </c>
      <c r="G52" s="495" t="s">
        <v>711</v>
      </c>
    </row>
    <row r="53" spans="1:7" x14ac:dyDescent="0.2">
      <c r="A53" s="492"/>
      <c r="B53" s="492"/>
      <c r="C53" s="493" t="s">
        <v>667</v>
      </c>
      <c r="D53" s="494" t="s">
        <v>668</v>
      </c>
      <c r="E53" s="495" t="s">
        <v>499</v>
      </c>
      <c r="F53" s="495" t="s">
        <v>301</v>
      </c>
      <c r="G53" s="495" t="s">
        <v>499</v>
      </c>
    </row>
    <row r="54" spans="1:7" ht="22.5" x14ac:dyDescent="0.2">
      <c r="A54" s="492"/>
      <c r="B54" s="492"/>
      <c r="C54" s="493" t="s">
        <v>712</v>
      </c>
      <c r="D54" s="494" t="s">
        <v>713</v>
      </c>
      <c r="E54" s="495" t="s">
        <v>714</v>
      </c>
      <c r="F54" s="495" t="s">
        <v>301</v>
      </c>
      <c r="G54" s="495" t="s">
        <v>714</v>
      </c>
    </row>
    <row r="55" spans="1:7" x14ac:dyDescent="0.2">
      <c r="A55" s="492"/>
      <c r="B55" s="492"/>
      <c r="C55" s="493" t="s">
        <v>715</v>
      </c>
      <c r="D55" s="494" t="s">
        <v>716</v>
      </c>
      <c r="E55" s="495" t="s">
        <v>717</v>
      </c>
      <c r="F55" s="495" t="s">
        <v>301</v>
      </c>
      <c r="G55" s="495" t="s">
        <v>717</v>
      </c>
    </row>
    <row r="56" spans="1:7" ht="22.5" x14ac:dyDescent="0.2">
      <c r="A56" s="492"/>
      <c r="B56" s="492"/>
      <c r="C56" s="493" t="s">
        <v>718</v>
      </c>
      <c r="D56" s="494" t="s">
        <v>719</v>
      </c>
      <c r="E56" s="495" t="s">
        <v>720</v>
      </c>
      <c r="F56" s="495" t="s">
        <v>301</v>
      </c>
      <c r="G56" s="495" t="s">
        <v>720</v>
      </c>
    </row>
    <row r="57" spans="1:7" ht="22.5" x14ac:dyDescent="0.2">
      <c r="A57" s="492"/>
      <c r="B57" s="492"/>
      <c r="C57" s="493" t="s">
        <v>721</v>
      </c>
      <c r="D57" s="494" t="s">
        <v>722</v>
      </c>
      <c r="E57" s="495" t="s">
        <v>723</v>
      </c>
      <c r="F57" s="495" t="s">
        <v>301</v>
      </c>
      <c r="G57" s="495" t="s">
        <v>723</v>
      </c>
    </row>
    <row r="58" spans="1:7" ht="33.75" x14ac:dyDescent="0.2">
      <c r="A58" s="492"/>
      <c r="B58" s="492"/>
      <c r="C58" s="493" t="s">
        <v>724</v>
      </c>
      <c r="D58" s="494" t="s">
        <v>725</v>
      </c>
      <c r="E58" s="495" t="s">
        <v>726</v>
      </c>
      <c r="F58" s="495" t="s">
        <v>301</v>
      </c>
      <c r="G58" s="495" t="s">
        <v>726</v>
      </c>
    </row>
    <row r="59" spans="1:7" ht="22.5" x14ac:dyDescent="0.2">
      <c r="A59" s="492"/>
      <c r="B59" s="492"/>
      <c r="C59" s="493" t="s">
        <v>727</v>
      </c>
      <c r="D59" s="494" t="s">
        <v>728</v>
      </c>
      <c r="E59" s="495" t="s">
        <v>729</v>
      </c>
      <c r="F59" s="495" t="s">
        <v>301</v>
      </c>
      <c r="G59" s="495" t="s">
        <v>729</v>
      </c>
    </row>
    <row r="60" spans="1:7" ht="22.5" x14ac:dyDescent="0.2">
      <c r="A60" s="492"/>
      <c r="B60" s="492"/>
      <c r="C60" s="493" t="s">
        <v>110</v>
      </c>
      <c r="D60" s="494" t="s">
        <v>692</v>
      </c>
      <c r="E60" s="495" t="s">
        <v>730</v>
      </c>
      <c r="F60" s="495" t="s">
        <v>301</v>
      </c>
      <c r="G60" s="495" t="s">
        <v>730</v>
      </c>
    </row>
    <row r="61" spans="1:7" ht="22.5" x14ac:dyDescent="0.2">
      <c r="A61" s="492"/>
      <c r="B61" s="492"/>
      <c r="C61" s="493" t="s">
        <v>143</v>
      </c>
      <c r="D61" s="494" t="s">
        <v>701</v>
      </c>
      <c r="E61" s="495" t="s">
        <v>731</v>
      </c>
      <c r="F61" s="495" t="s">
        <v>301</v>
      </c>
      <c r="G61" s="495" t="s">
        <v>731</v>
      </c>
    </row>
    <row r="62" spans="1:7" x14ac:dyDescent="0.2">
      <c r="A62" s="485" t="s">
        <v>732</v>
      </c>
      <c r="B62" s="485"/>
      <c r="C62" s="485"/>
      <c r="D62" s="486" t="s">
        <v>733</v>
      </c>
      <c r="E62" s="487" t="s">
        <v>734</v>
      </c>
      <c r="F62" s="487" t="s">
        <v>301</v>
      </c>
      <c r="G62" s="487" t="s">
        <v>734</v>
      </c>
    </row>
    <row r="63" spans="1:7" ht="15" x14ac:dyDescent="0.2">
      <c r="A63" s="488"/>
      <c r="B63" s="497" t="s">
        <v>735</v>
      </c>
      <c r="C63" s="489"/>
      <c r="D63" s="490" t="s">
        <v>736</v>
      </c>
      <c r="E63" s="491" t="s">
        <v>737</v>
      </c>
      <c r="F63" s="491" t="s">
        <v>301</v>
      </c>
      <c r="G63" s="491" t="s">
        <v>737</v>
      </c>
    </row>
    <row r="64" spans="1:7" x14ac:dyDescent="0.2">
      <c r="A64" s="492"/>
      <c r="B64" s="492"/>
      <c r="C64" s="493" t="s">
        <v>658</v>
      </c>
      <c r="D64" s="494" t="s">
        <v>659</v>
      </c>
      <c r="E64" s="495" t="s">
        <v>738</v>
      </c>
      <c r="F64" s="495" t="s">
        <v>301</v>
      </c>
      <c r="G64" s="495" t="s">
        <v>738</v>
      </c>
    </row>
    <row r="65" spans="1:7" x14ac:dyDescent="0.2">
      <c r="A65" s="492"/>
      <c r="B65" s="492"/>
      <c r="C65" s="493" t="s">
        <v>664</v>
      </c>
      <c r="D65" s="494" t="s">
        <v>665</v>
      </c>
      <c r="E65" s="495" t="s">
        <v>312</v>
      </c>
      <c r="F65" s="495" t="s">
        <v>301</v>
      </c>
      <c r="G65" s="495" t="s">
        <v>312</v>
      </c>
    </row>
    <row r="66" spans="1:7" ht="15" x14ac:dyDescent="0.2">
      <c r="A66" s="488"/>
      <c r="B66" s="497" t="s">
        <v>739</v>
      </c>
      <c r="C66" s="489"/>
      <c r="D66" s="490" t="s">
        <v>740</v>
      </c>
      <c r="E66" s="491" t="s">
        <v>325</v>
      </c>
      <c r="F66" s="491" t="s">
        <v>301</v>
      </c>
      <c r="G66" s="491" t="s">
        <v>325</v>
      </c>
    </row>
    <row r="67" spans="1:7" x14ac:dyDescent="0.2">
      <c r="A67" s="492"/>
      <c r="B67" s="492"/>
      <c r="C67" s="493" t="s">
        <v>658</v>
      </c>
      <c r="D67" s="494" t="s">
        <v>659</v>
      </c>
      <c r="E67" s="495" t="s">
        <v>301</v>
      </c>
      <c r="F67" s="495" t="s">
        <v>301</v>
      </c>
      <c r="G67" s="495" t="s">
        <v>301</v>
      </c>
    </row>
    <row r="68" spans="1:7" x14ac:dyDescent="0.2">
      <c r="A68" s="492"/>
      <c r="B68" s="492"/>
      <c r="C68" s="493" t="s">
        <v>664</v>
      </c>
      <c r="D68" s="494" t="s">
        <v>665</v>
      </c>
      <c r="E68" s="495" t="s">
        <v>325</v>
      </c>
      <c r="F68" s="495" t="s">
        <v>301</v>
      </c>
      <c r="G68" s="495" t="s">
        <v>325</v>
      </c>
    </row>
    <row r="69" spans="1:7" x14ac:dyDescent="0.2">
      <c r="A69" s="485" t="s">
        <v>157</v>
      </c>
      <c r="B69" s="485"/>
      <c r="C69" s="485"/>
      <c r="D69" s="486" t="s">
        <v>357</v>
      </c>
      <c r="E69" s="487" t="s">
        <v>741</v>
      </c>
      <c r="F69" s="487" t="s">
        <v>301</v>
      </c>
      <c r="G69" s="487" t="s">
        <v>741</v>
      </c>
    </row>
    <row r="70" spans="1:7" ht="15" x14ac:dyDescent="0.2">
      <c r="A70" s="488"/>
      <c r="B70" s="497" t="s">
        <v>359</v>
      </c>
      <c r="C70" s="489"/>
      <c r="D70" s="490" t="s">
        <v>360</v>
      </c>
      <c r="E70" s="491" t="s">
        <v>361</v>
      </c>
      <c r="F70" s="491" t="s">
        <v>301</v>
      </c>
      <c r="G70" s="491" t="s">
        <v>361</v>
      </c>
    </row>
    <row r="71" spans="1:7" ht="22.5" x14ac:dyDescent="0.2">
      <c r="A71" s="492"/>
      <c r="B71" s="492"/>
      <c r="C71" s="493" t="s">
        <v>742</v>
      </c>
      <c r="D71" s="494" t="s">
        <v>743</v>
      </c>
      <c r="E71" s="495" t="s">
        <v>301</v>
      </c>
      <c r="F71" s="495" t="s">
        <v>301</v>
      </c>
      <c r="G71" s="495" t="s">
        <v>301</v>
      </c>
    </row>
    <row r="72" spans="1:7" x14ac:dyDescent="0.2">
      <c r="A72" s="492"/>
      <c r="B72" s="492"/>
      <c r="C72" s="493" t="s">
        <v>649</v>
      </c>
      <c r="D72" s="494" t="s">
        <v>650</v>
      </c>
      <c r="E72" s="495" t="s">
        <v>744</v>
      </c>
      <c r="F72" s="495" t="s">
        <v>301</v>
      </c>
      <c r="G72" s="495" t="s">
        <v>744</v>
      </c>
    </row>
    <row r="73" spans="1:7" x14ac:dyDescent="0.2">
      <c r="A73" s="492"/>
      <c r="B73" s="492"/>
      <c r="C73" s="493" t="s">
        <v>745</v>
      </c>
      <c r="D73" s="494" t="s">
        <v>746</v>
      </c>
      <c r="E73" s="495" t="s">
        <v>747</v>
      </c>
      <c r="F73" s="495" t="s">
        <v>301</v>
      </c>
      <c r="G73" s="495" t="s">
        <v>747</v>
      </c>
    </row>
    <row r="74" spans="1:7" x14ac:dyDescent="0.2">
      <c r="A74" s="492"/>
      <c r="B74" s="492"/>
      <c r="C74" s="493" t="s">
        <v>652</v>
      </c>
      <c r="D74" s="494" t="s">
        <v>653</v>
      </c>
      <c r="E74" s="495" t="s">
        <v>748</v>
      </c>
      <c r="F74" s="495" t="s">
        <v>301</v>
      </c>
      <c r="G74" s="495" t="s">
        <v>748</v>
      </c>
    </row>
    <row r="75" spans="1:7" x14ac:dyDescent="0.2">
      <c r="A75" s="492"/>
      <c r="B75" s="492"/>
      <c r="C75" s="493" t="s">
        <v>655</v>
      </c>
      <c r="D75" s="494" t="s">
        <v>656</v>
      </c>
      <c r="E75" s="495" t="s">
        <v>749</v>
      </c>
      <c r="F75" s="495" t="s">
        <v>301</v>
      </c>
      <c r="G75" s="495" t="s">
        <v>749</v>
      </c>
    </row>
    <row r="76" spans="1:7" x14ac:dyDescent="0.2">
      <c r="A76" s="492"/>
      <c r="B76" s="492"/>
      <c r="C76" s="493" t="s">
        <v>661</v>
      </c>
      <c r="D76" s="494" t="s">
        <v>662</v>
      </c>
      <c r="E76" s="495" t="s">
        <v>750</v>
      </c>
      <c r="F76" s="495" t="s">
        <v>301</v>
      </c>
      <c r="G76" s="495" t="s">
        <v>750</v>
      </c>
    </row>
    <row r="77" spans="1:7" x14ac:dyDescent="0.2">
      <c r="A77" s="492"/>
      <c r="B77" s="492"/>
      <c r="C77" s="493" t="s">
        <v>664</v>
      </c>
      <c r="D77" s="494" t="s">
        <v>665</v>
      </c>
      <c r="E77" s="495" t="s">
        <v>751</v>
      </c>
      <c r="F77" s="495" t="s">
        <v>301</v>
      </c>
      <c r="G77" s="495" t="s">
        <v>751</v>
      </c>
    </row>
    <row r="78" spans="1:7" ht="22.5" x14ac:dyDescent="0.2">
      <c r="A78" s="492"/>
      <c r="B78" s="492"/>
      <c r="C78" s="493" t="s">
        <v>752</v>
      </c>
      <c r="D78" s="494" t="s">
        <v>753</v>
      </c>
      <c r="E78" s="495" t="s">
        <v>754</v>
      </c>
      <c r="F78" s="495" t="s">
        <v>301</v>
      </c>
      <c r="G78" s="495" t="s">
        <v>754</v>
      </c>
    </row>
    <row r="79" spans="1:7" ht="22.5" x14ac:dyDescent="0.2">
      <c r="A79" s="488"/>
      <c r="B79" s="497" t="s">
        <v>158</v>
      </c>
      <c r="C79" s="489"/>
      <c r="D79" s="490" t="s">
        <v>755</v>
      </c>
      <c r="E79" s="491" t="s">
        <v>756</v>
      </c>
      <c r="F79" s="491" t="s">
        <v>301</v>
      </c>
      <c r="G79" s="491" t="s">
        <v>756</v>
      </c>
    </row>
    <row r="80" spans="1:7" x14ac:dyDescent="0.2">
      <c r="A80" s="492"/>
      <c r="B80" s="492"/>
      <c r="C80" s="493" t="s">
        <v>757</v>
      </c>
      <c r="D80" s="494" t="s">
        <v>758</v>
      </c>
      <c r="E80" s="495" t="s">
        <v>759</v>
      </c>
      <c r="F80" s="495" t="s">
        <v>301</v>
      </c>
      <c r="G80" s="495" t="s">
        <v>759</v>
      </c>
    </row>
    <row r="81" spans="1:7" x14ac:dyDescent="0.2">
      <c r="A81" s="492"/>
      <c r="B81" s="492"/>
      <c r="C81" s="493" t="s">
        <v>760</v>
      </c>
      <c r="D81" s="494" t="s">
        <v>761</v>
      </c>
      <c r="E81" s="495" t="s">
        <v>619</v>
      </c>
      <c r="F81" s="495" t="s">
        <v>301</v>
      </c>
      <c r="G81" s="495" t="s">
        <v>619</v>
      </c>
    </row>
    <row r="82" spans="1:7" x14ac:dyDescent="0.2">
      <c r="A82" s="492"/>
      <c r="B82" s="492"/>
      <c r="C82" s="493" t="s">
        <v>661</v>
      </c>
      <c r="D82" s="494" t="s">
        <v>662</v>
      </c>
      <c r="E82" s="495" t="s">
        <v>762</v>
      </c>
      <c r="F82" s="495" t="s">
        <v>301</v>
      </c>
      <c r="G82" s="495" t="s">
        <v>762</v>
      </c>
    </row>
    <row r="83" spans="1:7" x14ac:dyDescent="0.2">
      <c r="A83" s="492"/>
      <c r="B83" s="492"/>
      <c r="C83" s="493" t="s">
        <v>664</v>
      </c>
      <c r="D83" s="494" t="s">
        <v>665</v>
      </c>
      <c r="E83" s="495" t="s">
        <v>763</v>
      </c>
      <c r="F83" s="495" t="s">
        <v>301</v>
      </c>
      <c r="G83" s="495" t="s">
        <v>763</v>
      </c>
    </row>
    <row r="84" spans="1:7" ht="22.5" x14ac:dyDescent="0.2">
      <c r="A84" s="492"/>
      <c r="B84" s="492"/>
      <c r="C84" s="493" t="s">
        <v>698</v>
      </c>
      <c r="D84" s="494" t="s">
        <v>699</v>
      </c>
      <c r="E84" s="495" t="s">
        <v>366</v>
      </c>
      <c r="F84" s="495" t="s">
        <v>301</v>
      </c>
      <c r="G84" s="495" t="s">
        <v>366</v>
      </c>
    </row>
    <row r="85" spans="1:7" x14ac:dyDescent="0.2">
      <c r="A85" s="492"/>
      <c r="B85" s="492"/>
      <c r="C85" s="493" t="s">
        <v>764</v>
      </c>
      <c r="D85" s="494" t="s">
        <v>765</v>
      </c>
      <c r="E85" s="495" t="s">
        <v>619</v>
      </c>
      <c r="F85" s="495" t="s">
        <v>301</v>
      </c>
      <c r="G85" s="495" t="s">
        <v>619</v>
      </c>
    </row>
    <row r="86" spans="1:7" ht="22.5" x14ac:dyDescent="0.2">
      <c r="A86" s="492"/>
      <c r="B86" s="492"/>
      <c r="C86" s="493" t="s">
        <v>143</v>
      </c>
      <c r="D86" s="494" t="s">
        <v>701</v>
      </c>
      <c r="E86" s="495" t="s">
        <v>766</v>
      </c>
      <c r="F86" s="495" t="s">
        <v>301</v>
      </c>
      <c r="G86" s="495" t="s">
        <v>766</v>
      </c>
    </row>
    <row r="87" spans="1:7" ht="22.5" x14ac:dyDescent="0.2">
      <c r="A87" s="488"/>
      <c r="B87" s="497" t="s">
        <v>162</v>
      </c>
      <c r="C87" s="489"/>
      <c r="D87" s="490" t="s">
        <v>362</v>
      </c>
      <c r="E87" s="491" t="s">
        <v>767</v>
      </c>
      <c r="F87" s="491" t="s">
        <v>301</v>
      </c>
      <c r="G87" s="491" t="s">
        <v>767</v>
      </c>
    </row>
    <row r="88" spans="1:7" ht="22.5" x14ac:dyDescent="0.2">
      <c r="A88" s="492"/>
      <c r="B88" s="492"/>
      <c r="C88" s="493" t="s">
        <v>742</v>
      </c>
      <c r="D88" s="494" t="s">
        <v>743</v>
      </c>
      <c r="E88" s="495" t="s">
        <v>768</v>
      </c>
      <c r="F88" s="495" t="s">
        <v>301</v>
      </c>
      <c r="G88" s="495" t="s">
        <v>768</v>
      </c>
    </row>
    <row r="89" spans="1:7" x14ac:dyDescent="0.2">
      <c r="A89" s="492"/>
      <c r="B89" s="492"/>
      <c r="C89" s="493" t="s">
        <v>649</v>
      </c>
      <c r="D89" s="494" t="s">
        <v>650</v>
      </c>
      <c r="E89" s="495" t="s">
        <v>769</v>
      </c>
      <c r="F89" s="495" t="s">
        <v>301</v>
      </c>
      <c r="G89" s="495" t="s">
        <v>769</v>
      </c>
    </row>
    <row r="90" spans="1:7" x14ac:dyDescent="0.2">
      <c r="A90" s="492"/>
      <c r="B90" s="492"/>
      <c r="C90" s="493" t="s">
        <v>745</v>
      </c>
      <c r="D90" s="494" t="s">
        <v>746</v>
      </c>
      <c r="E90" s="495" t="s">
        <v>770</v>
      </c>
      <c r="F90" s="495" t="s">
        <v>301</v>
      </c>
      <c r="G90" s="495" t="s">
        <v>770</v>
      </c>
    </row>
    <row r="91" spans="1:7" x14ac:dyDescent="0.2">
      <c r="A91" s="492"/>
      <c r="B91" s="492"/>
      <c r="C91" s="493" t="s">
        <v>652</v>
      </c>
      <c r="D91" s="494" t="s">
        <v>653</v>
      </c>
      <c r="E91" s="495" t="s">
        <v>771</v>
      </c>
      <c r="F91" s="495" t="s">
        <v>301</v>
      </c>
      <c r="G91" s="495" t="s">
        <v>771</v>
      </c>
    </row>
    <row r="92" spans="1:7" x14ac:dyDescent="0.2">
      <c r="A92" s="492"/>
      <c r="B92" s="492"/>
      <c r="C92" s="493" t="s">
        <v>655</v>
      </c>
      <c r="D92" s="494" t="s">
        <v>656</v>
      </c>
      <c r="E92" s="495" t="s">
        <v>772</v>
      </c>
      <c r="F92" s="495" t="s">
        <v>301</v>
      </c>
      <c r="G92" s="495" t="s">
        <v>772</v>
      </c>
    </row>
    <row r="93" spans="1:7" ht="22.5" x14ac:dyDescent="0.2">
      <c r="A93" s="492"/>
      <c r="B93" s="492"/>
      <c r="C93" s="493" t="s">
        <v>773</v>
      </c>
      <c r="D93" s="494" t="s">
        <v>774</v>
      </c>
      <c r="E93" s="495" t="s">
        <v>775</v>
      </c>
      <c r="F93" s="495" t="s">
        <v>301</v>
      </c>
      <c r="G93" s="495" t="s">
        <v>775</v>
      </c>
    </row>
    <row r="94" spans="1:7" x14ac:dyDescent="0.2">
      <c r="A94" s="492"/>
      <c r="B94" s="492"/>
      <c r="C94" s="493" t="s">
        <v>658</v>
      </c>
      <c r="D94" s="494" t="s">
        <v>659</v>
      </c>
      <c r="E94" s="495" t="s">
        <v>776</v>
      </c>
      <c r="F94" s="495" t="s">
        <v>301</v>
      </c>
      <c r="G94" s="495" t="s">
        <v>776</v>
      </c>
    </row>
    <row r="95" spans="1:7" x14ac:dyDescent="0.2">
      <c r="A95" s="492"/>
      <c r="B95" s="492"/>
      <c r="C95" s="493" t="s">
        <v>661</v>
      </c>
      <c r="D95" s="494" t="s">
        <v>662</v>
      </c>
      <c r="E95" s="495" t="s">
        <v>777</v>
      </c>
      <c r="F95" s="495" t="s">
        <v>301</v>
      </c>
      <c r="G95" s="495" t="s">
        <v>777</v>
      </c>
    </row>
    <row r="96" spans="1:7" x14ac:dyDescent="0.2">
      <c r="A96" s="492"/>
      <c r="B96" s="492"/>
      <c r="C96" s="493" t="s">
        <v>673</v>
      </c>
      <c r="D96" s="494" t="s">
        <v>674</v>
      </c>
      <c r="E96" s="495" t="s">
        <v>778</v>
      </c>
      <c r="F96" s="495" t="s">
        <v>301</v>
      </c>
      <c r="G96" s="495" t="s">
        <v>778</v>
      </c>
    </row>
    <row r="97" spans="1:7" x14ac:dyDescent="0.2">
      <c r="A97" s="492"/>
      <c r="B97" s="492"/>
      <c r="C97" s="493" t="s">
        <v>687</v>
      </c>
      <c r="D97" s="494" t="s">
        <v>688</v>
      </c>
      <c r="E97" s="495" t="s">
        <v>779</v>
      </c>
      <c r="F97" s="495" t="s">
        <v>301</v>
      </c>
      <c r="G97" s="495" t="s">
        <v>779</v>
      </c>
    </row>
    <row r="98" spans="1:7" x14ac:dyDescent="0.2">
      <c r="A98" s="492"/>
      <c r="B98" s="492"/>
      <c r="C98" s="493" t="s">
        <v>780</v>
      </c>
      <c r="D98" s="494" t="s">
        <v>781</v>
      </c>
      <c r="E98" s="495" t="s">
        <v>782</v>
      </c>
      <c r="F98" s="495" t="s">
        <v>301</v>
      </c>
      <c r="G98" s="495" t="s">
        <v>782</v>
      </c>
    </row>
    <row r="99" spans="1:7" x14ac:dyDescent="0.2">
      <c r="A99" s="492"/>
      <c r="B99" s="492"/>
      <c r="C99" s="493" t="s">
        <v>664</v>
      </c>
      <c r="D99" s="494" t="s">
        <v>665</v>
      </c>
      <c r="E99" s="495" t="s">
        <v>783</v>
      </c>
      <c r="F99" s="495" t="s">
        <v>301</v>
      </c>
      <c r="G99" s="495" t="s">
        <v>783</v>
      </c>
    </row>
    <row r="100" spans="1:7" ht="22.5" x14ac:dyDescent="0.2">
      <c r="A100" s="492"/>
      <c r="B100" s="492"/>
      <c r="C100" s="493" t="s">
        <v>698</v>
      </c>
      <c r="D100" s="494" t="s">
        <v>699</v>
      </c>
      <c r="E100" s="495" t="s">
        <v>564</v>
      </c>
      <c r="F100" s="495" t="s">
        <v>301</v>
      </c>
      <c r="G100" s="495" t="s">
        <v>564</v>
      </c>
    </row>
    <row r="101" spans="1:7" x14ac:dyDescent="0.2">
      <c r="A101" s="492"/>
      <c r="B101" s="492"/>
      <c r="C101" s="493" t="s">
        <v>784</v>
      </c>
      <c r="D101" s="494" t="s">
        <v>785</v>
      </c>
      <c r="E101" s="495" t="s">
        <v>301</v>
      </c>
      <c r="F101" s="495" t="s">
        <v>301</v>
      </c>
      <c r="G101" s="495" t="s">
        <v>301</v>
      </c>
    </row>
    <row r="102" spans="1:7" ht="22.5" x14ac:dyDescent="0.2">
      <c r="A102" s="492"/>
      <c r="B102" s="492"/>
      <c r="C102" s="493" t="s">
        <v>786</v>
      </c>
      <c r="D102" s="494" t="s">
        <v>787</v>
      </c>
      <c r="E102" s="495" t="s">
        <v>788</v>
      </c>
      <c r="F102" s="495" t="s">
        <v>301</v>
      </c>
      <c r="G102" s="495" t="s">
        <v>788</v>
      </c>
    </row>
    <row r="103" spans="1:7" x14ac:dyDescent="0.2">
      <c r="A103" s="492"/>
      <c r="B103" s="492"/>
      <c r="C103" s="493" t="s">
        <v>789</v>
      </c>
      <c r="D103" s="494" t="s">
        <v>790</v>
      </c>
      <c r="E103" s="495" t="s">
        <v>791</v>
      </c>
      <c r="F103" s="495" t="s">
        <v>301</v>
      </c>
      <c r="G103" s="495" t="s">
        <v>791</v>
      </c>
    </row>
    <row r="104" spans="1:7" x14ac:dyDescent="0.2">
      <c r="A104" s="492"/>
      <c r="B104" s="492"/>
      <c r="C104" s="493" t="s">
        <v>764</v>
      </c>
      <c r="D104" s="494" t="s">
        <v>765</v>
      </c>
      <c r="E104" s="495" t="s">
        <v>301</v>
      </c>
      <c r="F104" s="495" t="s">
        <v>301</v>
      </c>
      <c r="G104" s="495" t="s">
        <v>301</v>
      </c>
    </row>
    <row r="105" spans="1:7" x14ac:dyDescent="0.2">
      <c r="A105" s="492"/>
      <c r="B105" s="492"/>
      <c r="C105" s="493" t="s">
        <v>667</v>
      </c>
      <c r="D105" s="494" t="s">
        <v>668</v>
      </c>
      <c r="E105" s="495" t="s">
        <v>792</v>
      </c>
      <c r="F105" s="495" t="s">
        <v>301</v>
      </c>
      <c r="G105" s="495" t="s">
        <v>792</v>
      </c>
    </row>
    <row r="106" spans="1:7" ht="22.5" x14ac:dyDescent="0.2">
      <c r="A106" s="492"/>
      <c r="B106" s="492"/>
      <c r="C106" s="493" t="s">
        <v>793</v>
      </c>
      <c r="D106" s="494" t="s">
        <v>794</v>
      </c>
      <c r="E106" s="495" t="s">
        <v>795</v>
      </c>
      <c r="F106" s="495" t="s">
        <v>301</v>
      </c>
      <c r="G106" s="495" t="s">
        <v>795</v>
      </c>
    </row>
    <row r="107" spans="1:7" ht="22.5" x14ac:dyDescent="0.2">
      <c r="A107" s="492"/>
      <c r="B107" s="492"/>
      <c r="C107" s="493" t="s">
        <v>727</v>
      </c>
      <c r="D107" s="494" t="s">
        <v>728</v>
      </c>
      <c r="E107" s="495" t="s">
        <v>312</v>
      </c>
      <c r="F107" s="495" t="s">
        <v>301</v>
      </c>
      <c r="G107" s="495" t="s">
        <v>312</v>
      </c>
    </row>
    <row r="108" spans="1:7" ht="22.5" x14ac:dyDescent="0.2">
      <c r="A108" s="492"/>
      <c r="B108" s="492"/>
      <c r="C108" s="493" t="s">
        <v>752</v>
      </c>
      <c r="D108" s="494" t="s">
        <v>753</v>
      </c>
      <c r="E108" s="495" t="s">
        <v>318</v>
      </c>
      <c r="F108" s="495" t="s">
        <v>301</v>
      </c>
      <c r="G108" s="495" t="s">
        <v>318</v>
      </c>
    </row>
    <row r="109" spans="1:7" ht="22.5" x14ac:dyDescent="0.2">
      <c r="A109" s="492"/>
      <c r="B109" s="492"/>
      <c r="C109" s="493" t="s">
        <v>110</v>
      </c>
      <c r="D109" s="494" t="s">
        <v>692</v>
      </c>
      <c r="E109" s="495" t="s">
        <v>796</v>
      </c>
      <c r="F109" s="495" t="s">
        <v>301</v>
      </c>
      <c r="G109" s="495" t="s">
        <v>796</v>
      </c>
    </row>
    <row r="110" spans="1:7" ht="22.5" x14ac:dyDescent="0.2">
      <c r="A110" s="492"/>
      <c r="B110" s="492"/>
      <c r="C110" s="493" t="s">
        <v>143</v>
      </c>
      <c r="D110" s="494" t="s">
        <v>701</v>
      </c>
      <c r="E110" s="495" t="s">
        <v>301</v>
      </c>
      <c r="F110" s="495" t="s">
        <v>301</v>
      </c>
      <c r="G110" s="495" t="s">
        <v>301</v>
      </c>
    </row>
    <row r="111" spans="1:7" ht="56.25" x14ac:dyDescent="0.2">
      <c r="A111" s="488"/>
      <c r="B111" s="497" t="s">
        <v>797</v>
      </c>
      <c r="C111" s="489"/>
      <c r="D111" s="490" t="s">
        <v>798</v>
      </c>
      <c r="E111" s="491" t="s">
        <v>799</v>
      </c>
      <c r="F111" s="491" t="s">
        <v>301</v>
      </c>
      <c r="G111" s="491" t="s">
        <v>799</v>
      </c>
    </row>
    <row r="112" spans="1:7" x14ac:dyDescent="0.2">
      <c r="A112" s="492"/>
      <c r="B112" s="492"/>
      <c r="C112" s="493" t="s">
        <v>661</v>
      </c>
      <c r="D112" s="494" t="s">
        <v>662</v>
      </c>
      <c r="E112" s="495" t="s">
        <v>366</v>
      </c>
      <c r="F112" s="495" t="s">
        <v>301</v>
      </c>
      <c r="G112" s="495" t="s">
        <v>366</v>
      </c>
    </row>
    <row r="113" spans="1:7" x14ac:dyDescent="0.2">
      <c r="A113" s="492"/>
      <c r="B113" s="492"/>
      <c r="C113" s="493" t="s">
        <v>687</v>
      </c>
      <c r="D113" s="494" t="s">
        <v>688</v>
      </c>
      <c r="E113" s="495" t="s">
        <v>800</v>
      </c>
      <c r="F113" s="495" t="s">
        <v>301</v>
      </c>
      <c r="G113" s="495" t="s">
        <v>800</v>
      </c>
    </row>
    <row r="114" spans="1:7" ht="22.5" x14ac:dyDescent="0.2">
      <c r="A114" s="488"/>
      <c r="B114" s="497" t="s">
        <v>370</v>
      </c>
      <c r="C114" s="489"/>
      <c r="D114" s="490" t="s">
        <v>371</v>
      </c>
      <c r="E114" s="491" t="s">
        <v>801</v>
      </c>
      <c r="F114" s="491" t="s">
        <v>301</v>
      </c>
      <c r="G114" s="491" t="s">
        <v>801</v>
      </c>
    </row>
    <row r="115" spans="1:7" x14ac:dyDescent="0.2">
      <c r="A115" s="492"/>
      <c r="B115" s="492"/>
      <c r="C115" s="493" t="s">
        <v>652</v>
      </c>
      <c r="D115" s="494" t="s">
        <v>653</v>
      </c>
      <c r="E115" s="495" t="s">
        <v>802</v>
      </c>
      <c r="F115" s="495" t="s">
        <v>301</v>
      </c>
      <c r="G115" s="495" t="s">
        <v>802</v>
      </c>
    </row>
    <row r="116" spans="1:7" x14ac:dyDescent="0.2">
      <c r="A116" s="492"/>
      <c r="B116" s="492"/>
      <c r="C116" s="493" t="s">
        <v>658</v>
      </c>
      <c r="D116" s="494" t="s">
        <v>659</v>
      </c>
      <c r="E116" s="495" t="s">
        <v>803</v>
      </c>
      <c r="F116" s="495" t="s">
        <v>301</v>
      </c>
      <c r="G116" s="495" t="s">
        <v>803</v>
      </c>
    </row>
    <row r="117" spans="1:7" x14ac:dyDescent="0.2">
      <c r="A117" s="492"/>
      <c r="B117" s="492"/>
      <c r="C117" s="493" t="s">
        <v>661</v>
      </c>
      <c r="D117" s="494" t="s">
        <v>662</v>
      </c>
      <c r="E117" s="495" t="s">
        <v>804</v>
      </c>
      <c r="F117" s="495" t="s">
        <v>301</v>
      </c>
      <c r="G117" s="495" t="s">
        <v>804</v>
      </c>
    </row>
    <row r="118" spans="1:7" x14ac:dyDescent="0.2">
      <c r="A118" s="492"/>
      <c r="B118" s="492"/>
      <c r="C118" s="493" t="s">
        <v>664</v>
      </c>
      <c r="D118" s="494" t="s">
        <v>665</v>
      </c>
      <c r="E118" s="495" t="s">
        <v>805</v>
      </c>
      <c r="F118" s="495" t="s">
        <v>301</v>
      </c>
      <c r="G118" s="495" t="s">
        <v>805</v>
      </c>
    </row>
    <row r="119" spans="1:7" x14ac:dyDescent="0.2">
      <c r="A119" s="492"/>
      <c r="B119" s="492"/>
      <c r="C119" s="493" t="s">
        <v>784</v>
      </c>
      <c r="D119" s="494" t="s">
        <v>785</v>
      </c>
      <c r="E119" s="495" t="s">
        <v>806</v>
      </c>
      <c r="F119" s="495" t="s">
        <v>301</v>
      </c>
      <c r="G119" s="495" t="s">
        <v>806</v>
      </c>
    </row>
    <row r="120" spans="1:7" ht="22.5" x14ac:dyDescent="0.2">
      <c r="A120" s="488"/>
      <c r="B120" s="497" t="s">
        <v>807</v>
      </c>
      <c r="C120" s="489"/>
      <c r="D120" s="490" t="s">
        <v>808</v>
      </c>
      <c r="E120" s="491" t="s">
        <v>809</v>
      </c>
      <c r="F120" s="491" t="s">
        <v>301</v>
      </c>
      <c r="G120" s="491" t="s">
        <v>809</v>
      </c>
    </row>
    <row r="121" spans="1:7" ht="22.5" x14ac:dyDescent="0.2">
      <c r="A121" s="492"/>
      <c r="B121" s="492"/>
      <c r="C121" s="493" t="s">
        <v>742</v>
      </c>
      <c r="D121" s="494" t="s">
        <v>743</v>
      </c>
      <c r="E121" s="495" t="s">
        <v>810</v>
      </c>
      <c r="F121" s="495" t="s">
        <v>301</v>
      </c>
      <c r="G121" s="495" t="s">
        <v>810</v>
      </c>
    </row>
    <row r="122" spans="1:7" x14ac:dyDescent="0.2">
      <c r="A122" s="492"/>
      <c r="B122" s="492"/>
      <c r="C122" s="493" t="s">
        <v>649</v>
      </c>
      <c r="D122" s="494" t="s">
        <v>650</v>
      </c>
      <c r="E122" s="495" t="s">
        <v>811</v>
      </c>
      <c r="F122" s="495" t="s">
        <v>301</v>
      </c>
      <c r="G122" s="495" t="s">
        <v>811</v>
      </c>
    </row>
    <row r="123" spans="1:7" x14ac:dyDescent="0.2">
      <c r="A123" s="492"/>
      <c r="B123" s="492"/>
      <c r="C123" s="493" t="s">
        <v>745</v>
      </c>
      <c r="D123" s="494" t="s">
        <v>746</v>
      </c>
      <c r="E123" s="495" t="s">
        <v>812</v>
      </c>
      <c r="F123" s="495" t="s">
        <v>301</v>
      </c>
      <c r="G123" s="495" t="s">
        <v>812</v>
      </c>
    </row>
    <row r="124" spans="1:7" x14ac:dyDescent="0.2">
      <c r="A124" s="492"/>
      <c r="B124" s="492"/>
      <c r="C124" s="493" t="s">
        <v>652</v>
      </c>
      <c r="D124" s="494" t="s">
        <v>653</v>
      </c>
      <c r="E124" s="495" t="s">
        <v>813</v>
      </c>
      <c r="F124" s="495" t="s">
        <v>301</v>
      </c>
      <c r="G124" s="495" t="s">
        <v>813</v>
      </c>
    </row>
    <row r="125" spans="1:7" x14ac:dyDescent="0.2">
      <c r="A125" s="492"/>
      <c r="B125" s="492"/>
      <c r="C125" s="493" t="s">
        <v>655</v>
      </c>
      <c r="D125" s="494" t="s">
        <v>656</v>
      </c>
      <c r="E125" s="495" t="s">
        <v>814</v>
      </c>
      <c r="F125" s="495" t="s">
        <v>301</v>
      </c>
      <c r="G125" s="495" t="s">
        <v>814</v>
      </c>
    </row>
    <row r="126" spans="1:7" x14ac:dyDescent="0.2">
      <c r="A126" s="492"/>
      <c r="B126" s="492"/>
      <c r="C126" s="493" t="s">
        <v>658</v>
      </c>
      <c r="D126" s="494" t="s">
        <v>659</v>
      </c>
      <c r="E126" s="495" t="s">
        <v>815</v>
      </c>
      <c r="F126" s="495" t="s">
        <v>301</v>
      </c>
      <c r="G126" s="495" t="s">
        <v>815</v>
      </c>
    </row>
    <row r="127" spans="1:7" x14ac:dyDescent="0.2">
      <c r="A127" s="492"/>
      <c r="B127" s="492"/>
      <c r="C127" s="493" t="s">
        <v>661</v>
      </c>
      <c r="D127" s="494" t="s">
        <v>662</v>
      </c>
      <c r="E127" s="495" t="s">
        <v>816</v>
      </c>
      <c r="F127" s="495" t="s">
        <v>301</v>
      </c>
      <c r="G127" s="495" t="s">
        <v>816</v>
      </c>
    </row>
    <row r="128" spans="1:7" x14ac:dyDescent="0.2">
      <c r="A128" s="492"/>
      <c r="B128" s="492"/>
      <c r="C128" s="493" t="s">
        <v>673</v>
      </c>
      <c r="D128" s="494" t="s">
        <v>674</v>
      </c>
      <c r="E128" s="495" t="s">
        <v>817</v>
      </c>
      <c r="F128" s="495" t="s">
        <v>301</v>
      </c>
      <c r="G128" s="495" t="s">
        <v>817</v>
      </c>
    </row>
    <row r="129" spans="1:7" x14ac:dyDescent="0.2">
      <c r="A129" s="492"/>
      <c r="B129" s="492"/>
      <c r="C129" s="493" t="s">
        <v>687</v>
      </c>
      <c r="D129" s="494" t="s">
        <v>688</v>
      </c>
      <c r="E129" s="495" t="s">
        <v>818</v>
      </c>
      <c r="F129" s="495" t="s">
        <v>301</v>
      </c>
      <c r="G129" s="495" t="s">
        <v>818</v>
      </c>
    </row>
    <row r="130" spans="1:7" x14ac:dyDescent="0.2">
      <c r="A130" s="492"/>
      <c r="B130" s="492"/>
      <c r="C130" s="493" t="s">
        <v>780</v>
      </c>
      <c r="D130" s="494" t="s">
        <v>781</v>
      </c>
      <c r="E130" s="495" t="s">
        <v>819</v>
      </c>
      <c r="F130" s="495" t="s">
        <v>301</v>
      </c>
      <c r="G130" s="495" t="s">
        <v>819</v>
      </c>
    </row>
    <row r="131" spans="1:7" x14ac:dyDescent="0.2">
      <c r="A131" s="492"/>
      <c r="B131" s="492"/>
      <c r="C131" s="493" t="s">
        <v>664</v>
      </c>
      <c r="D131" s="494" t="s">
        <v>665</v>
      </c>
      <c r="E131" s="495" t="s">
        <v>820</v>
      </c>
      <c r="F131" s="495" t="s">
        <v>301</v>
      </c>
      <c r="G131" s="495" t="s">
        <v>820</v>
      </c>
    </row>
    <row r="132" spans="1:7" ht="22.5" x14ac:dyDescent="0.2">
      <c r="A132" s="492"/>
      <c r="B132" s="492"/>
      <c r="C132" s="493" t="s">
        <v>698</v>
      </c>
      <c r="D132" s="494" t="s">
        <v>699</v>
      </c>
      <c r="E132" s="495" t="s">
        <v>821</v>
      </c>
      <c r="F132" s="495" t="s">
        <v>301</v>
      </c>
      <c r="G132" s="495" t="s">
        <v>821</v>
      </c>
    </row>
    <row r="133" spans="1:7" ht="22.5" x14ac:dyDescent="0.2">
      <c r="A133" s="492"/>
      <c r="B133" s="492"/>
      <c r="C133" s="493" t="s">
        <v>786</v>
      </c>
      <c r="D133" s="494" t="s">
        <v>787</v>
      </c>
      <c r="E133" s="495" t="s">
        <v>766</v>
      </c>
      <c r="F133" s="495" t="s">
        <v>301</v>
      </c>
      <c r="G133" s="495" t="s">
        <v>766</v>
      </c>
    </row>
    <row r="134" spans="1:7" x14ac:dyDescent="0.2">
      <c r="A134" s="492"/>
      <c r="B134" s="492"/>
      <c r="C134" s="493" t="s">
        <v>789</v>
      </c>
      <c r="D134" s="494" t="s">
        <v>790</v>
      </c>
      <c r="E134" s="495" t="s">
        <v>822</v>
      </c>
      <c r="F134" s="495" t="s">
        <v>301</v>
      </c>
      <c r="G134" s="495" t="s">
        <v>822</v>
      </c>
    </row>
    <row r="135" spans="1:7" x14ac:dyDescent="0.2">
      <c r="A135" s="492"/>
      <c r="B135" s="492"/>
      <c r="C135" s="493" t="s">
        <v>667</v>
      </c>
      <c r="D135" s="494" t="s">
        <v>668</v>
      </c>
      <c r="E135" s="495" t="s">
        <v>823</v>
      </c>
      <c r="F135" s="495" t="s">
        <v>301</v>
      </c>
      <c r="G135" s="495" t="s">
        <v>823</v>
      </c>
    </row>
    <row r="136" spans="1:7" ht="22.5" x14ac:dyDescent="0.2">
      <c r="A136" s="492"/>
      <c r="B136" s="492"/>
      <c r="C136" s="493" t="s">
        <v>793</v>
      </c>
      <c r="D136" s="494" t="s">
        <v>794</v>
      </c>
      <c r="E136" s="495" t="s">
        <v>824</v>
      </c>
      <c r="F136" s="495" t="s">
        <v>301</v>
      </c>
      <c r="G136" s="495" t="s">
        <v>824</v>
      </c>
    </row>
    <row r="137" spans="1:7" ht="22.5" x14ac:dyDescent="0.2">
      <c r="A137" s="492"/>
      <c r="B137" s="492"/>
      <c r="C137" s="493" t="s">
        <v>752</v>
      </c>
      <c r="D137" s="494" t="s">
        <v>753</v>
      </c>
      <c r="E137" s="495" t="s">
        <v>513</v>
      </c>
      <c r="F137" s="495" t="s">
        <v>301</v>
      </c>
      <c r="G137" s="495" t="s">
        <v>513</v>
      </c>
    </row>
    <row r="138" spans="1:7" ht="15" x14ac:dyDescent="0.2">
      <c r="A138" s="488"/>
      <c r="B138" s="497" t="s">
        <v>825</v>
      </c>
      <c r="C138" s="489"/>
      <c r="D138" s="490" t="s">
        <v>29</v>
      </c>
      <c r="E138" s="491" t="s">
        <v>826</v>
      </c>
      <c r="F138" s="491" t="s">
        <v>301</v>
      </c>
      <c r="G138" s="491" t="s">
        <v>826</v>
      </c>
    </row>
    <row r="139" spans="1:7" x14ac:dyDescent="0.2">
      <c r="A139" s="492"/>
      <c r="B139" s="492"/>
      <c r="C139" s="493" t="s">
        <v>757</v>
      </c>
      <c r="D139" s="494" t="s">
        <v>758</v>
      </c>
      <c r="E139" s="495" t="s">
        <v>827</v>
      </c>
      <c r="F139" s="495" t="s">
        <v>301</v>
      </c>
      <c r="G139" s="495" t="s">
        <v>827</v>
      </c>
    </row>
    <row r="140" spans="1:7" x14ac:dyDescent="0.2">
      <c r="A140" s="492"/>
      <c r="B140" s="492"/>
      <c r="C140" s="493" t="s">
        <v>828</v>
      </c>
      <c r="D140" s="494" t="s">
        <v>829</v>
      </c>
      <c r="E140" s="495" t="s">
        <v>822</v>
      </c>
      <c r="F140" s="495" t="s">
        <v>301</v>
      </c>
      <c r="G140" s="495" t="s">
        <v>822</v>
      </c>
    </row>
    <row r="141" spans="1:7" x14ac:dyDescent="0.2">
      <c r="A141" s="492"/>
      <c r="B141" s="492"/>
      <c r="C141" s="493" t="s">
        <v>667</v>
      </c>
      <c r="D141" s="494" t="s">
        <v>668</v>
      </c>
      <c r="E141" s="495" t="s">
        <v>830</v>
      </c>
      <c r="F141" s="495" t="s">
        <v>301</v>
      </c>
      <c r="G141" s="495" t="s">
        <v>830</v>
      </c>
    </row>
    <row r="142" spans="1:7" ht="33.75" x14ac:dyDescent="0.2">
      <c r="A142" s="485" t="s">
        <v>372</v>
      </c>
      <c r="B142" s="485"/>
      <c r="C142" s="485"/>
      <c r="D142" s="486" t="s">
        <v>373</v>
      </c>
      <c r="E142" s="487" t="s">
        <v>374</v>
      </c>
      <c r="F142" s="487" t="s">
        <v>301</v>
      </c>
      <c r="G142" s="487" t="s">
        <v>374</v>
      </c>
    </row>
    <row r="143" spans="1:7" ht="22.5" x14ac:dyDescent="0.2">
      <c r="A143" s="488"/>
      <c r="B143" s="497" t="s">
        <v>375</v>
      </c>
      <c r="C143" s="489"/>
      <c r="D143" s="490" t="s">
        <v>376</v>
      </c>
      <c r="E143" s="491" t="s">
        <v>377</v>
      </c>
      <c r="F143" s="491" t="s">
        <v>301</v>
      </c>
      <c r="G143" s="491" t="s">
        <v>377</v>
      </c>
    </row>
    <row r="144" spans="1:7" x14ac:dyDescent="0.2">
      <c r="A144" s="492"/>
      <c r="B144" s="492"/>
      <c r="C144" s="493" t="s">
        <v>649</v>
      </c>
      <c r="D144" s="494" t="s">
        <v>650</v>
      </c>
      <c r="E144" s="495" t="s">
        <v>831</v>
      </c>
      <c r="F144" s="495" t="s">
        <v>301</v>
      </c>
      <c r="G144" s="495" t="s">
        <v>831</v>
      </c>
    </row>
    <row r="145" spans="1:7" x14ac:dyDescent="0.2">
      <c r="A145" s="492"/>
      <c r="B145" s="492"/>
      <c r="C145" s="493" t="s">
        <v>652</v>
      </c>
      <c r="D145" s="494" t="s">
        <v>653</v>
      </c>
      <c r="E145" s="495" t="s">
        <v>832</v>
      </c>
      <c r="F145" s="495" t="s">
        <v>301</v>
      </c>
      <c r="G145" s="495" t="s">
        <v>832</v>
      </c>
    </row>
    <row r="146" spans="1:7" x14ac:dyDescent="0.2">
      <c r="A146" s="492"/>
      <c r="B146" s="492"/>
      <c r="C146" s="493" t="s">
        <v>655</v>
      </c>
      <c r="D146" s="494" t="s">
        <v>656</v>
      </c>
      <c r="E146" s="495" t="s">
        <v>833</v>
      </c>
      <c r="F146" s="495" t="s">
        <v>301</v>
      </c>
      <c r="G146" s="495" t="s">
        <v>833</v>
      </c>
    </row>
    <row r="147" spans="1:7" ht="56.25" x14ac:dyDescent="0.2">
      <c r="A147" s="488"/>
      <c r="B147" s="497" t="s">
        <v>378</v>
      </c>
      <c r="C147" s="489"/>
      <c r="D147" s="490" t="s">
        <v>379</v>
      </c>
      <c r="E147" s="491" t="s">
        <v>380</v>
      </c>
      <c r="F147" s="491" t="s">
        <v>301</v>
      </c>
      <c r="G147" s="491" t="s">
        <v>380</v>
      </c>
    </row>
    <row r="148" spans="1:7" x14ac:dyDescent="0.2">
      <c r="A148" s="492"/>
      <c r="B148" s="492"/>
      <c r="C148" s="493" t="s">
        <v>757</v>
      </c>
      <c r="D148" s="494" t="s">
        <v>758</v>
      </c>
      <c r="E148" s="495" t="s">
        <v>834</v>
      </c>
      <c r="F148" s="495" t="s">
        <v>301</v>
      </c>
      <c r="G148" s="495" t="s">
        <v>834</v>
      </c>
    </row>
    <row r="149" spans="1:7" x14ac:dyDescent="0.2">
      <c r="A149" s="492"/>
      <c r="B149" s="492"/>
      <c r="C149" s="493" t="s">
        <v>652</v>
      </c>
      <c r="D149" s="494" t="s">
        <v>653</v>
      </c>
      <c r="E149" s="495" t="s">
        <v>835</v>
      </c>
      <c r="F149" s="495" t="s">
        <v>301</v>
      </c>
      <c r="G149" s="495" t="s">
        <v>835</v>
      </c>
    </row>
    <row r="150" spans="1:7" x14ac:dyDescent="0.2">
      <c r="A150" s="492"/>
      <c r="B150" s="492"/>
      <c r="C150" s="493" t="s">
        <v>655</v>
      </c>
      <c r="D150" s="494" t="s">
        <v>656</v>
      </c>
      <c r="E150" s="495" t="s">
        <v>836</v>
      </c>
      <c r="F150" s="495" t="s">
        <v>301</v>
      </c>
      <c r="G150" s="495" t="s">
        <v>836</v>
      </c>
    </row>
    <row r="151" spans="1:7" x14ac:dyDescent="0.2">
      <c r="A151" s="492"/>
      <c r="B151" s="492"/>
      <c r="C151" s="493" t="s">
        <v>658</v>
      </c>
      <c r="D151" s="494" t="s">
        <v>659</v>
      </c>
      <c r="E151" s="495" t="s">
        <v>837</v>
      </c>
      <c r="F151" s="495" t="s">
        <v>301</v>
      </c>
      <c r="G151" s="495" t="s">
        <v>837</v>
      </c>
    </row>
    <row r="152" spans="1:7" x14ac:dyDescent="0.2">
      <c r="A152" s="492"/>
      <c r="B152" s="492"/>
      <c r="C152" s="493" t="s">
        <v>661</v>
      </c>
      <c r="D152" s="494" t="s">
        <v>662</v>
      </c>
      <c r="E152" s="495" t="s">
        <v>838</v>
      </c>
      <c r="F152" s="495" t="s">
        <v>301</v>
      </c>
      <c r="G152" s="495" t="s">
        <v>838</v>
      </c>
    </row>
    <row r="153" spans="1:7" x14ac:dyDescent="0.2">
      <c r="A153" s="492"/>
      <c r="B153" s="492"/>
      <c r="C153" s="493" t="s">
        <v>673</v>
      </c>
      <c r="D153" s="494" t="s">
        <v>674</v>
      </c>
      <c r="E153" s="495" t="s">
        <v>839</v>
      </c>
      <c r="F153" s="495" t="s">
        <v>301</v>
      </c>
      <c r="G153" s="495" t="s">
        <v>839</v>
      </c>
    </row>
    <row r="154" spans="1:7" x14ac:dyDescent="0.2">
      <c r="A154" s="492"/>
      <c r="B154" s="492"/>
      <c r="C154" s="493" t="s">
        <v>664</v>
      </c>
      <c r="D154" s="494" t="s">
        <v>665</v>
      </c>
      <c r="E154" s="495" t="s">
        <v>840</v>
      </c>
      <c r="F154" s="495" t="s">
        <v>301</v>
      </c>
      <c r="G154" s="495" t="s">
        <v>840</v>
      </c>
    </row>
    <row r="155" spans="1:7" x14ac:dyDescent="0.2">
      <c r="A155" s="492"/>
      <c r="B155" s="492"/>
      <c r="C155" s="493" t="s">
        <v>789</v>
      </c>
      <c r="D155" s="494" t="s">
        <v>790</v>
      </c>
      <c r="E155" s="495" t="s">
        <v>841</v>
      </c>
      <c r="F155" s="495" t="s">
        <v>301</v>
      </c>
      <c r="G155" s="495" t="s">
        <v>841</v>
      </c>
    </row>
    <row r="156" spans="1:7" ht="22.5" x14ac:dyDescent="0.2">
      <c r="A156" s="485" t="s">
        <v>167</v>
      </c>
      <c r="B156" s="485"/>
      <c r="C156" s="485"/>
      <c r="D156" s="486" t="s">
        <v>56</v>
      </c>
      <c r="E156" s="487" t="s">
        <v>842</v>
      </c>
      <c r="F156" s="487" t="s">
        <v>301</v>
      </c>
      <c r="G156" s="487" t="s">
        <v>842</v>
      </c>
    </row>
    <row r="157" spans="1:7" ht="22.5" x14ac:dyDescent="0.2">
      <c r="A157" s="488"/>
      <c r="B157" s="497" t="s">
        <v>168</v>
      </c>
      <c r="C157" s="489"/>
      <c r="D157" s="490" t="s">
        <v>843</v>
      </c>
      <c r="E157" s="491" t="s">
        <v>844</v>
      </c>
      <c r="F157" s="491" t="s">
        <v>301</v>
      </c>
      <c r="G157" s="491" t="s">
        <v>844</v>
      </c>
    </row>
    <row r="158" spans="1:7" ht="22.5" x14ac:dyDescent="0.2">
      <c r="A158" s="492"/>
      <c r="B158" s="492"/>
      <c r="C158" s="493" t="s">
        <v>845</v>
      </c>
      <c r="D158" s="494" t="s">
        <v>846</v>
      </c>
      <c r="E158" s="495" t="s">
        <v>844</v>
      </c>
      <c r="F158" s="495" t="s">
        <v>301</v>
      </c>
      <c r="G158" s="495" t="s">
        <v>844</v>
      </c>
    </row>
    <row r="159" spans="1:7" ht="33.75" x14ac:dyDescent="0.2">
      <c r="A159" s="492"/>
      <c r="B159" s="492"/>
      <c r="C159" s="493" t="s">
        <v>169</v>
      </c>
      <c r="D159" s="494" t="s">
        <v>847</v>
      </c>
      <c r="E159" s="495" t="s">
        <v>301</v>
      </c>
      <c r="F159" s="495" t="s">
        <v>301</v>
      </c>
      <c r="G159" s="495" t="s">
        <v>301</v>
      </c>
    </row>
    <row r="160" spans="1:7" ht="15" x14ac:dyDescent="0.2">
      <c r="A160" s="488"/>
      <c r="B160" s="497" t="s">
        <v>174</v>
      </c>
      <c r="C160" s="489"/>
      <c r="D160" s="490" t="s">
        <v>57</v>
      </c>
      <c r="E160" s="491" t="s">
        <v>848</v>
      </c>
      <c r="F160" s="491" t="s">
        <v>301</v>
      </c>
      <c r="G160" s="491" t="s">
        <v>848</v>
      </c>
    </row>
    <row r="161" spans="1:7" ht="33.75" x14ac:dyDescent="0.2">
      <c r="A161" s="492"/>
      <c r="B161" s="492"/>
      <c r="C161" s="493" t="s">
        <v>681</v>
      </c>
      <c r="D161" s="494" t="s">
        <v>55</v>
      </c>
      <c r="E161" s="495" t="s">
        <v>766</v>
      </c>
      <c r="F161" s="495" t="s">
        <v>301</v>
      </c>
      <c r="G161" s="495" t="s">
        <v>766</v>
      </c>
    </row>
    <row r="162" spans="1:7" x14ac:dyDescent="0.2">
      <c r="A162" s="492"/>
      <c r="B162" s="492"/>
      <c r="C162" s="493" t="s">
        <v>757</v>
      </c>
      <c r="D162" s="494" t="s">
        <v>758</v>
      </c>
      <c r="E162" s="495" t="s">
        <v>723</v>
      </c>
      <c r="F162" s="495" t="s">
        <v>600</v>
      </c>
      <c r="G162" s="495" t="s">
        <v>788</v>
      </c>
    </row>
    <row r="163" spans="1:7" x14ac:dyDescent="0.2">
      <c r="A163" s="492"/>
      <c r="B163" s="492"/>
      <c r="C163" s="493" t="s">
        <v>652</v>
      </c>
      <c r="D163" s="494" t="s">
        <v>653</v>
      </c>
      <c r="E163" s="495" t="s">
        <v>849</v>
      </c>
      <c r="F163" s="495" t="s">
        <v>301</v>
      </c>
      <c r="G163" s="495" t="s">
        <v>849</v>
      </c>
    </row>
    <row r="164" spans="1:7" x14ac:dyDescent="0.2">
      <c r="A164" s="492"/>
      <c r="B164" s="492"/>
      <c r="C164" s="493" t="s">
        <v>655</v>
      </c>
      <c r="D164" s="494" t="s">
        <v>656</v>
      </c>
      <c r="E164" s="495" t="s">
        <v>850</v>
      </c>
      <c r="F164" s="495" t="s">
        <v>301</v>
      </c>
      <c r="G164" s="495" t="s">
        <v>850</v>
      </c>
    </row>
    <row r="165" spans="1:7" x14ac:dyDescent="0.2">
      <c r="A165" s="492"/>
      <c r="B165" s="492"/>
      <c r="C165" s="493" t="s">
        <v>658</v>
      </c>
      <c r="D165" s="494" t="s">
        <v>659</v>
      </c>
      <c r="E165" s="495" t="s">
        <v>851</v>
      </c>
      <c r="F165" s="495" t="s">
        <v>301</v>
      </c>
      <c r="G165" s="495" t="s">
        <v>851</v>
      </c>
    </row>
    <row r="166" spans="1:7" x14ac:dyDescent="0.2">
      <c r="A166" s="492"/>
      <c r="B166" s="492"/>
      <c r="C166" s="493" t="s">
        <v>760</v>
      </c>
      <c r="D166" s="494" t="s">
        <v>761</v>
      </c>
      <c r="E166" s="495" t="s">
        <v>852</v>
      </c>
      <c r="F166" s="495" t="s">
        <v>301</v>
      </c>
      <c r="G166" s="495" t="s">
        <v>852</v>
      </c>
    </row>
    <row r="167" spans="1:7" x14ac:dyDescent="0.2">
      <c r="A167" s="492"/>
      <c r="B167" s="492"/>
      <c r="C167" s="493" t="s">
        <v>661</v>
      </c>
      <c r="D167" s="494" t="s">
        <v>662</v>
      </c>
      <c r="E167" s="495" t="s">
        <v>853</v>
      </c>
      <c r="F167" s="495" t="s">
        <v>854</v>
      </c>
      <c r="G167" s="495" t="s">
        <v>855</v>
      </c>
    </row>
    <row r="168" spans="1:7" x14ac:dyDescent="0.2">
      <c r="A168" s="492"/>
      <c r="B168" s="492"/>
      <c r="C168" s="493" t="s">
        <v>673</v>
      </c>
      <c r="D168" s="494" t="s">
        <v>674</v>
      </c>
      <c r="E168" s="495" t="s">
        <v>564</v>
      </c>
      <c r="F168" s="495" t="s">
        <v>301</v>
      </c>
      <c r="G168" s="495" t="s">
        <v>564</v>
      </c>
    </row>
    <row r="169" spans="1:7" x14ac:dyDescent="0.2">
      <c r="A169" s="492"/>
      <c r="B169" s="492"/>
      <c r="C169" s="493" t="s">
        <v>780</v>
      </c>
      <c r="D169" s="494" t="s">
        <v>781</v>
      </c>
      <c r="E169" s="495" t="s">
        <v>856</v>
      </c>
      <c r="F169" s="495" t="s">
        <v>857</v>
      </c>
      <c r="G169" s="495" t="s">
        <v>858</v>
      </c>
    </row>
    <row r="170" spans="1:7" x14ac:dyDescent="0.2">
      <c r="A170" s="492"/>
      <c r="B170" s="492"/>
      <c r="C170" s="493" t="s">
        <v>664</v>
      </c>
      <c r="D170" s="494" t="s">
        <v>665</v>
      </c>
      <c r="E170" s="495" t="s">
        <v>859</v>
      </c>
      <c r="F170" s="495" t="s">
        <v>857</v>
      </c>
      <c r="G170" s="495" t="s">
        <v>860</v>
      </c>
    </row>
    <row r="171" spans="1:7" ht="22.5" x14ac:dyDescent="0.2">
      <c r="A171" s="492"/>
      <c r="B171" s="492"/>
      <c r="C171" s="493" t="s">
        <v>698</v>
      </c>
      <c r="D171" s="494" t="s">
        <v>699</v>
      </c>
      <c r="E171" s="495" t="s">
        <v>822</v>
      </c>
      <c r="F171" s="495" t="s">
        <v>301</v>
      </c>
      <c r="G171" s="495" t="s">
        <v>822</v>
      </c>
    </row>
    <row r="172" spans="1:7" x14ac:dyDescent="0.2">
      <c r="A172" s="492"/>
      <c r="B172" s="492"/>
      <c r="C172" s="493" t="s">
        <v>667</v>
      </c>
      <c r="D172" s="494" t="s">
        <v>668</v>
      </c>
      <c r="E172" s="495" t="s">
        <v>340</v>
      </c>
      <c r="F172" s="495" t="s">
        <v>301</v>
      </c>
      <c r="G172" s="495" t="s">
        <v>340</v>
      </c>
    </row>
    <row r="173" spans="1:7" ht="22.5" x14ac:dyDescent="0.2">
      <c r="A173" s="492"/>
      <c r="B173" s="492"/>
      <c r="C173" s="493" t="s">
        <v>110</v>
      </c>
      <c r="D173" s="494" t="s">
        <v>692</v>
      </c>
      <c r="E173" s="495" t="s">
        <v>861</v>
      </c>
      <c r="F173" s="495" t="s">
        <v>301</v>
      </c>
      <c r="G173" s="495" t="s">
        <v>861</v>
      </c>
    </row>
    <row r="174" spans="1:7" ht="22.5" x14ac:dyDescent="0.2">
      <c r="A174" s="492"/>
      <c r="B174" s="492"/>
      <c r="C174" s="493" t="s">
        <v>143</v>
      </c>
      <c r="D174" s="494" t="s">
        <v>701</v>
      </c>
      <c r="E174" s="495" t="s">
        <v>301</v>
      </c>
      <c r="F174" s="495" t="s">
        <v>301</v>
      </c>
      <c r="G174" s="495" t="s">
        <v>301</v>
      </c>
    </row>
    <row r="175" spans="1:7" ht="56.25" x14ac:dyDescent="0.2">
      <c r="A175" s="492"/>
      <c r="B175" s="492"/>
      <c r="C175" s="493" t="s">
        <v>182</v>
      </c>
      <c r="D175" s="494" t="s">
        <v>862</v>
      </c>
      <c r="E175" s="495" t="s">
        <v>863</v>
      </c>
      <c r="F175" s="495" t="s">
        <v>301</v>
      </c>
      <c r="G175" s="495" t="s">
        <v>863</v>
      </c>
    </row>
    <row r="176" spans="1:7" ht="15" x14ac:dyDescent="0.2">
      <c r="A176" s="488"/>
      <c r="B176" s="497" t="s">
        <v>864</v>
      </c>
      <c r="C176" s="489"/>
      <c r="D176" s="490" t="s">
        <v>865</v>
      </c>
      <c r="E176" s="491" t="s">
        <v>866</v>
      </c>
      <c r="F176" s="491" t="s">
        <v>301</v>
      </c>
      <c r="G176" s="491" t="s">
        <v>866</v>
      </c>
    </row>
    <row r="177" spans="1:7" x14ac:dyDescent="0.2">
      <c r="A177" s="492"/>
      <c r="B177" s="492"/>
      <c r="C177" s="493" t="s">
        <v>661</v>
      </c>
      <c r="D177" s="494" t="s">
        <v>662</v>
      </c>
      <c r="E177" s="495" t="s">
        <v>817</v>
      </c>
      <c r="F177" s="495" t="s">
        <v>301</v>
      </c>
      <c r="G177" s="495" t="s">
        <v>817</v>
      </c>
    </row>
    <row r="178" spans="1:7" x14ac:dyDescent="0.2">
      <c r="A178" s="492"/>
      <c r="B178" s="492"/>
      <c r="C178" s="493" t="s">
        <v>673</v>
      </c>
      <c r="D178" s="494" t="s">
        <v>674</v>
      </c>
      <c r="E178" s="495" t="s">
        <v>499</v>
      </c>
      <c r="F178" s="495" t="s">
        <v>301</v>
      </c>
      <c r="G178" s="495" t="s">
        <v>499</v>
      </c>
    </row>
    <row r="179" spans="1:7" x14ac:dyDescent="0.2">
      <c r="A179" s="492"/>
      <c r="B179" s="492"/>
      <c r="C179" s="493" t="s">
        <v>664</v>
      </c>
      <c r="D179" s="494" t="s">
        <v>665</v>
      </c>
      <c r="E179" s="495" t="s">
        <v>856</v>
      </c>
      <c r="F179" s="495" t="s">
        <v>301</v>
      </c>
      <c r="G179" s="495" t="s">
        <v>856</v>
      </c>
    </row>
    <row r="180" spans="1:7" ht="22.5" x14ac:dyDescent="0.2">
      <c r="A180" s="492"/>
      <c r="B180" s="492"/>
      <c r="C180" s="493" t="s">
        <v>698</v>
      </c>
      <c r="D180" s="494" t="s">
        <v>699</v>
      </c>
      <c r="E180" s="495" t="s">
        <v>366</v>
      </c>
      <c r="F180" s="495" t="s">
        <v>301</v>
      </c>
      <c r="G180" s="495" t="s">
        <v>366</v>
      </c>
    </row>
    <row r="181" spans="1:7" ht="15" x14ac:dyDescent="0.2">
      <c r="A181" s="488"/>
      <c r="B181" s="497" t="s">
        <v>867</v>
      </c>
      <c r="C181" s="489"/>
      <c r="D181" s="490" t="s">
        <v>58</v>
      </c>
      <c r="E181" s="491" t="s">
        <v>868</v>
      </c>
      <c r="F181" s="491" t="s">
        <v>301</v>
      </c>
      <c r="G181" s="491" t="s">
        <v>868</v>
      </c>
    </row>
    <row r="182" spans="1:7" ht="67.5" x14ac:dyDescent="0.2">
      <c r="A182" s="492"/>
      <c r="B182" s="492"/>
      <c r="C182" s="493" t="s">
        <v>566</v>
      </c>
      <c r="D182" s="494" t="s">
        <v>869</v>
      </c>
      <c r="E182" s="495" t="s">
        <v>304</v>
      </c>
      <c r="F182" s="495" t="s">
        <v>301</v>
      </c>
      <c r="G182" s="495" t="s">
        <v>304</v>
      </c>
    </row>
    <row r="183" spans="1:7" x14ac:dyDescent="0.2">
      <c r="A183" s="492"/>
      <c r="B183" s="492"/>
      <c r="C183" s="493" t="s">
        <v>652</v>
      </c>
      <c r="D183" s="494" t="s">
        <v>653</v>
      </c>
      <c r="E183" s="495" t="s">
        <v>870</v>
      </c>
      <c r="F183" s="495" t="s">
        <v>301</v>
      </c>
      <c r="G183" s="495" t="s">
        <v>870</v>
      </c>
    </row>
    <row r="184" spans="1:7" x14ac:dyDescent="0.2">
      <c r="A184" s="492"/>
      <c r="B184" s="492"/>
      <c r="C184" s="493" t="s">
        <v>655</v>
      </c>
      <c r="D184" s="494" t="s">
        <v>656</v>
      </c>
      <c r="E184" s="495" t="s">
        <v>871</v>
      </c>
      <c r="F184" s="495" t="s">
        <v>301</v>
      </c>
      <c r="G184" s="495" t="s">
        <v>871</v>
      </c>
    </row>
    <row r="185" spans="1:7" x14ac:dyDescent="0.2">
      <c r="A185" s="492"/>
      <c r="B185" s="492"/>
      <c r="C185" s="493" t="s">
        <v>658</v>
      </c>
      <c r="D185" s="494" t="s">
        <v>659</v>
      </c>
      <c r="E185" s="495" t="s">
        <v>872</v>
      </c>
      <c r="F185" s="495" t="s">
        <v>301</v>
      </c>
      <c r="G185" s="495" t="s">
        <v>872</v>
      </c>
    </row>
    <row r="186" spans="1:7" x14ac:dyDescent="0.2">
      <c r="A186" s="492"/>
      <c r="B186" s="492"/>
      <c r="C186" s="493" t="s">
        <v>664</v>
      </c>
      <c r="D186" s="494" t="s">
        <v>665</v>
      </c>
      <c r="E186" s="495" t="s">
        <v>873</v>
      </c>
      <c r="F186" s="495" t="s">
        <v>301</v>
      </c>
      <c r="G186" s="495" t="s">
        <v>873</v>
      </c>
    </row>
    <row r="187" spans="1:7" ht="15" x14ac:dyDescent="0.2">
      <c r="A187" s="488"/>
      <c r="B187" s="497" t="s">
        <v>186</v>
      </c>
      <c r="C187" s="489"/>
      <c r="D187" s="490" t="s">
        <v>874</v>
      </c>
      <c r="E187" s="491" t="s">
        <v>875</v>
      </c>
      <c r="F187" s="491" t="s">
        <v>301</v>
      </c>
      <c r="G187" s="491" t="s">
        <v>875</v>
      </c>
    </row>
    <row r="188" spans="1:7" ht="22.5" x14ac:dyDescent="0.2">
      <c r="A188" s="492"/>
      <c r="B188" s="492"/>
      <c r="C188" s="493" t="s">
        <v>742</v>
      </c>
      <c r="D188" s="494" t="s">
        <v>743</v>
      </c>
      <c r="E188" s="495" t="s">
        <v>876</v>
      </c>
      <c r="F188" s="495" t="s">
        <v>301</v>
      </c>
      <c r="G188" s="495" t="s">
        <v>876</v>
      </c>
    </row>
    <row r="189" spans="1:7" x14ac:dyDescent="0.2">
      <c r="A189" s="492"/>
      <c r="B189" s="492"/>
      <c r="C189" s="493" t="s">
        <v>661</v>
      </c>
      <c r="D189" s="494" t="s">
        <v>662</v>
      </c>
      <c r="E189" s="495" t="s">
        <v>877</v>
      </c>
      <c r="F189" s="495" t="s">
        <v>301</v>
      </c>
      <c r="G189" s="495" t="s">
        <v>877</v>
      </c>
    </row>
    <row r="190" spans="1:7" x14ac:dyDescent="0.2">
      <c r="A190" s="492"/>
      <c r="B190" s="492"/>
      <c r="C190" s="493" t="s">
        <v>664</v>
      </c>
      <c r="D190" s="494" t="s">
        <v>665</v>
      </c>
      <c r="E190" s="495" t="s">
        <v>878</v>
      </c>
      <c r="F190" s="495" t="s">
        <v>301</v>
      </c>
      <c r="G190" s="495" t="s">
        <v>878</v>
      </c>
    </row>
    <row r="191" spans="1:7" x14ac:dyDescent="0.2">
      <c r="A191" s="492"/>
      <c r="B191" s="492"/>
      <c r="C191" s="493" t="s">
        <v>667</v>
      </c>
      <c r="D191" s="494" t="s">
        <v>668</v>
      </c>
      <c r="E191" s="495" t="s">
        <v>619</v>
      </c>
      <c r="F191" s="495" t="s">
        <v>301</v>
      </c>
      <c r="G191" s="495" t="s">
        <v>619</v>
      </c>
    </row>
    <row r="192" spans="1:7" ht="22.5" x14ac:dyDescent="0.2">
      <c r="A192" s="492"/>
      <c r="B192" s="492"/>
      <c r="C192" s="493" t="s">
        <v>143</v>
      </c>
      <c r="D192" s="494" t="s">
        <v>701</v>
      </c>
      <c r="E192" s="495" t="s">
        <v>859</v>
      </c>
      <c r="F192" s="495" t="s">
        <v>301</v>
      </c>
      <c r="G192" s="495" t="s">
        <v>859</v>
      </c>
    </row>
    <row r="193" spans="1:7" x14ac:dyDescent="0.2">
      <c r="A193" s="485" t="s">
        <v>879</v>
      </c>
      <c r="B193" s="485"/>
      <c r="C193" s="485"/>
      <c r="D193" s="486" t="s">
        <v>880</v>
      </c>
      <c r="E193" s="487" t="s">
        <v>881</v>
      </c>
      <c r="F193" s="487" t="s">
        <v>301</v>
      </c>
      <c r="G193" s="487" t="s">
        <v>881</v>
      </c>
    </row>
    <row r="194" spans="1:7" ht="33.75" x14ac:dyDescent="0.2">
      <c r="A194" s="488"/>
      <c r="B194" s="497" t="s">
        <v>882</v>
      </c>
      <c r="C194" s="489"/>
      <c r="D194" s="490" t="s">
        <v>883</v>
      </c>
      <c r="E194" s="491" t="s">
        <v>881</v>
      </c>
      <c r="F194" s="491" t="s">
        <v>301</v>
      </c>
      <c r="G194" s="491" t="s">
        <v>881</v>
      </c>
    </row>
    <row r="195" spans="1:7" ht="45" x14ac:dyDescent="0.2">
      <c r="A195" s="492"/>
      <c r="B195" s="492"/>
      <c r="C195" s="493" t="s">
        <v>884</v>
      </c>
      <c r="D195" s="494" t="s">
        <v>885</v>
      </c>
      <c r="E195" s="495" t="s">
        <v>881</v>
      </c>
      <c r="F195" s="495" t="s">
        <v>301</v>
      </c>
      <c r="G195" s="495" t="s">
        <v>881</v>
      </c>
    </row>
    <row r="196" spans="1:7" x14ac:dyDescent="0.2">
      <c r="A196" s="485" t="s">
        <v>452</v>
      </c>
      <c r="B196" s="485"/>
      <c r="C196" s="485"/>
      <c r="D196" s="486" t="s">
        <v>453</v>
      </c>
      <c r="E196" s="487" t="s">
        <v>886</v>
      </c>
      <c r="F196" s="487" t="s">
        <v>301</v>
      </c>
      <c r="G196" s="487" t="s">
        <v>886</v>
      </c>
    </row>
    <row r="197" spans="1:7" ht="22.5" x14ac:dyDescent="0.2">
      <c r="A197" s="488"/>
      <c r="B197" s="497" t="s">
        <v>455</v>
      </c>
      <c r="C197" s="489"/>
      <c r="D197" s="490" t="s">
        <v>456</v>
      </c>
      <c r="E197" s="491" t="s">
        <v>887</v>
      </c>
      <c r="F197" s="491" t="s">
        <v>301</v>
      </c>
      <c r="G197" s="491" t="s">
        <v>887</v>
      </c>
    </row>
    <row r="198" spans="1:7" ht="33.75" x14ac:dyDescent="0.2">
      <c r="A198" s="492"/>
      <c r="B198" s="492"/>
      <c r="C198" s="493" t="s">
        <v>888</v>
      </c>
      <c r="D198" s="494" t="s">
        <v>889</v>
      </c>
      <c r="E198" s="495" t="s">
        <v>887</v>
      </c>
      <c r="F198" s="495" t="s">
        <v>301</v>
      </c>
      <c r="G198" s="495" t="s">
        <v>887</v>
      </c>
    </row>
    <row r="199" spans="1:7" ht="15" x14ac:dyDescent="0.2">
      <c r="A199" s="488"/>
      <c r="B199" s="497" t="s">
        <v>463</v>
      </c>
      <c r="C199" s="489"/>
      <c r="D199" s="490" t="s">
        <v>464</v>
      </c>
      <c r="E199" s="491" t="s">
        <v>301</v>
      </c>
      <c r="F199" s="491" t="s">
        <v>301</v>
      </c>
      <c r="G199" s="491" t="s">
        <v>301</v>
      </c>
    </row>
    <row r="200" spans="1:7" x14ac:dyDescent="0.2">
      <c r="A200" s="492"/>
      <c r="B200" s="492"/>
      <c r="C200" s="493" t="s">
        <v>661</v>
      </c>
      <c r="D200" s="494" t="s">
        <v>662</v>
      </c>
      <c r="E200" s="495" t="s">
        <v>301</v>
      </c>
      <c r="F200" s="495" t="s">
        <v>301</v>
      </c>
      <c r="G200" s="495" t="s">
        <v>301</v>
      </c>
    </row>
    <row r="201" spans="1:7" x14ac:dyDescent="0.2">
      <c r="A201" s="492"/>
      <c r="B201" s="492"/>
      <c r="C201" s="493" t="s">
        <v>664</v>
      </c>
      <c r="D201" s="494" t="s">
        <v>665</v>
      </c>
      <c r="E201" s="495" t="s">
        <v>301</v>
      </c>
      <c r="F201" s="495" t="s">
        <v>301</v>
      </c>
      <c r="G201" s="495" t="s">
        <v>301</v>
      </c>
    </row>
    <row r="202" spans="1:7" ht="15" x14ac:dyDescent="0.2">
      <c r="A202" s="488"/>
      <c r="B202" s="497" t="s">
        <v>890</v>
      </c>
      <c r="C202" s="489"/>
      <c r="D202" s="490" t="s">
        <v>891</v>
      </c>
      <c r="E202" s="491" t="s">
        <v>892</v>
      </c>
      <c r="F202" s="491" t="s">
        <v>301</v>
      </c>
      <c r="G202" s="491" t="s">
        <v>892</v>
      </c>
    </row>
    <row r="203" spans="1:7" x14ac:dyDescent="0.2">
      <c r="A203" s="492"/>
      <c r="B203" s="492"/>
      <c r="C203" s="493" t="s">
        <v>893</v>
      </c>
      <c r="D203" s="494" t="s">
        <v>894</v>
      </c>
      <c r="E203" s="495" t="s">
        <v>892</v>
      </c>
      <c r="F203" s="495" t="s">
        <v>301</v>
      </c>
      <c r="G203" s="495" t="s">
        <v>892</v>
      </c>
    </row>
    <row r="204" spans="1:7" x14ac:dyDescent="0.2">
      <c r="A204" s="485" t="s">
        <v>190</v>
      </c>
      <c r="B204" s="485"/>
      <c r="C204" s="485"/>
      <c r="D204" s="486" t="s">
        <v>24</v>
      </c>
      <c r="E204" s="487" t="s">
        <v>895</v>
      </c>
      <c r="F204" s="487" t="s">
        <v>488</v>
      </c>
      <c r="G204" s="487" t="s">
        <v>896</v>
      </c>
    </row>
    <row r="205" spans="1:7" ht="15" x14ac:dyDescent="0.2">
      <c r="A205" s="488"/>
      <c r="B205" s="497" t="s">
        <v>191</v>
      </c>
      <c r="C205" s="489"/>
      <c r="D205" s="490" t="s">
        <v>25</v>
      </c>
      <c r="E205" s="491" t="s">
        <v>897</v>
      </c>
      <c r="F205" s="491" t="s">
        <v>301</v>
      </c>
      <c r="G205" s="491" t="s">
        <v>897</v>
      </c>
    </row>
    <row r="206" spans="1:7" ht="45" x14ac:dyDescent="0.2">
      <c r="A206" s="492"/>
      <c r="B206" s="492"/>
      <c r="C206" s="493" t="s">
        <v>509</v>
      </c>
      <c r="D206" s="494" t="s">
        <v>679</v>
      </c>
      <c r="E206" s="495" t="s">
        <v>898</v>
      </c>
      <c r="F206" s="495" t="s">
        <v>301</v>
      </c>
      <c r="G206" s="495" t="s">
        <v>898</v>
      </c>
    </row>
    <row r="207" spans="1:7" ht="22.5" x14ac:dyDescent="0.2">
      <c r="A207" s="492"/>
      <c r="B207" s="492"/>
      <c r="C207" s="493" t="s">
        <v>742</v>
      </c>
      <c r="D207" s="494" t="s">
        <v>743</v>
      </c>
      <c r="E207" s="495" t="s">
        <v>899</v>
      </c>
      <c r="F207" s="495" t="s">
        <v>301</v>
      </c>
      <c r="G207" s="495" t="s">
        <v>899</v>
      </c>
    </row>
    <row r="208" spans="1:7" x14ac:dyDescent="0.2">
      <c r="A208" s="492"/>
      <c r="B208" s="492"/>
      <c r="C208" s="493" t="s">
        <v>649</v>
      </c>
      <c r="D208" s="494" t="s">
        <v>650</v>
      </c>
      <c r="E208" s="495" t="s">
        <v>900</v>
      </c>
      <c r="F208" s="495" t="s">
        <v>301</v>
      </c>
      <c r="G208" s="495" t="s">
        <v>900</v>
      </c>
    </row>
    <row r="209" spans="1:7" x14ac:dyDescent="0.2">
      <c r="A209" s="492"/>
      <c r="B209" s="492"/>
      <c r="C209" s="493" t="s">
        <v>745</v>
      </c>
      <c r="D209" s="494" t="s">
        <v>746</v>
      </c>
      <c r="E209" s="495" t="s">
        <v>901</v>
      </c>
      <c r="F209" s="495" t="s">
        <v>301</v>
      </c>
      <c r="G209" s="495" t="s">
        <v>901</v>
      </c>
    </row>
    <row r="210" spans="1:7" x14ac:dyDescent="0.2">
      <c r="A210" s="492"/>
      <c r="B210" s="492"/>
      <c r="C210" s="493" t="s">
        <v>652</v>
      </c>
      <c r="D210" s="494" t="s">
        <v>653</v>
      </c>
      <c r="E210" s="495" t="s">
        <v>902</v>
      </c>
      <c r="F210" s="495" t="s">
        <v>301</v>
      </c>
      <c r="G210" s="495" t="s">
        <v>902</v>
      </c>
    </row>
    <row r="211" spans="1:7" x14ac:dyDescent="0.2">
      <c r="A211" s="492"/>
      <c r="B211" s="492"/>
      <c r="C211" s="493" t="s">
        <v>655</v>
      </c>
      <c r="D211" s="494" t="s">
        <v>656</v>
      </c>
      <c r="E211" s="495" t="s">
        <v>903</v>
      </c>
      <c r="F211" s="495" t="s">
        <v>301</v>
      </c>
      <c r="G211" s="495" t="s">
        <v>903</v>
      </c>
    </row>
    <row r="212" spans="1:7" x14ac:dyDescent="0.2">
      <c r="A212" s="492"/>
      <c r="B212" s="492"/>
      <c r="C212" s="493" t="s">
        <v>658</v>
      </c>
      <c r="D212" s="494" t="s">
        <v>659</v>
      </c>
      <c r="E212" s="495" t="s">
        <v>904</v>
      </c>
      <c r="F212" s="495" t="s">
        <v>1335</v>
      </c>
      <c r="G212" s="495" t="s">
        <v>1336</v>
      </c>
    </row>
    <row r="213" spans="1:7" x14ac:dyDescent="0.2">
      <c r="A213" s="492"/>
      <c r="B213" s="492"/>
      <c r="C213" s="493" t="s">
        <v>661</v>
      </c>
      <c r="D213" s="494" t="s">
        <v>662</v>
      </c>
      <c r="E213" s="495" t="s">
        <v>905</v>
      </c>
      <c r="F213" s="495" t="s">
        <v>906</v>
      </c>
      <c r="G213" s="495" t="s">
        <v>907</v>
      </c>
    </row>
    <row r="214" spans="1:7" x14ac:dyDescent="0.2">
      <c r="A214" s="492"/>
      <c r="B214" s="492"/>
      <c r="C214" s="493" t="s">
        <v>908</v>
      </c>
      <c r="D214" s="494" t="s">
        <v>909</v>
      </c>
      <c r="E214" s="495" t="s">
        <v>910</v>
      </c>
      <c r="F214" s="495" t="s">
        <v>301</v>
      </c>
      <c r="G214" s="495" t="s">
        <v>910</v>
      </c>
    </row>
    <row r="215" spans="1:7" x14ac:dyDescent="0.2">
      <c r="A215" s="492"/>
      <c r="B215" s="492"/>
      <c r="C215" s="493" t="s">
        <v>673</v>
      </c>
      <c r="D215" s="494" t="s">
        <v>674</v>
      </c>
      <c r="E215" s="495" t="s">
        <v>911</v>
      </c>
      <c r="F215" s="495" t="s">
        <v>619</v>
      </c>
      <c r="G215" s="495" t="s">
        <v>1337</v>
      </c>
    </row>
    <row r="216" spans="1:7" x14ac:dyDescent="0.2">
      <c r="A216" s="492"/>
      <c r="B216" s="492"/>
      <c r="C216" s="493" t="s">
        <v>687</v>
      </c>
      <c r="D216" s="494" t="s">
        <v>688</v>
      </c>
      <c r="E216" s="495" t="s">
        <v>912</v>
      </c>
      <c r="F216" s="495" t="s">
        <v>301</v>
      </c>
      <c r="G216" s="495" t="s">
        <v>912</v>
      </c>
    </row>
    <row r="217" spans="1:7" x14ac:dyDescent="0.2">
      <c r="A217" s="492"/>
      <c r="B217" s="492"/>
      <c r="C217" s="493" t="s">
        <v>780</v>
      </c>
      <c r="D217" s="494" t="s">
        <v>781</v>
      </c>
      <c r="E217" s="495" t="s">
        <v>913</v>
      </c>
      <c r="F217" s="495" t="s">
        <v>822</v>
      </c>
      <c r="G217" s="495" t="s">
        <v>914</v>
      </c>
    </row>
    <row r="218" spans="1:7" x14ac:dyDescent="0.2">
      <c r="A218" s="492"/>
      <c r="B218" s="492"/>
      <c r="C218" s="493" t="s">
        <v>664</v>
      </c>
      <c r="D218" s="494" t="s">
        <v>665</v>
      </c>
      <c r="E218" s="495" t="s">
        <v>915</v>
      </c>
      <c r="F218" s="495" t="s">
        <v>301</v>
      </c>
      <c r="G218" s="495" t="s">
        <v>915</v>
      </c>
    </row>
    <row r="219" spans="1:7" ht="33.75" x14ac:dyDescent="0.2">
      <c r="A219" s="492"/>
      <c r="B219" s="492"/>
      <c r="C219" s="493" t="s">
        <v>916</v>
      </c>
      <c r="D219" s="494" t="s">
        <v>917</v>
      </c>
      <c r="E219" s="495" t="s">
        <v>766</v>
      </c>
      <c r="F219" s="495" t="s">
        <v>301</v>
      </c>
      <c r="G219" s="495" t="s">
        <v>766</v>
      </c>
    </row>
    <row r="220" spans="1:7" ht="22.5" x14ac:dyDescent="0.2">
      <c r="A220" s="492"/>
      <c r="B220" s="492"/>
      <c r="C220" s="493" t="s">
        <v>698</v>
      </c>
      <c r="D220" s="494" t="s">
        <v>699</v>
      </c>
      <c r="E220" s="495" t="s">
        <v>918</v>
      </c>
      <c r="F220" s="495" t="s">
        <v>301</v>
      </c>
      <c r="G220" s="495" t="s">
        <v>918</v>
      </c>
    </row>
    <row r="221" spans="1:7" x14ac:dyDescent="0.2">
      <c r="A221" s="492"/>
      <c r="B221" s="492"/>
      <c r="C221" s="493" t="s">
        <v>789</v>
      </c>
      <c r="D221" s="494" t="s">
        <v>790</v>
      </c>
      <c r="E221" s="495" t="s">
        <v>919</v>
      </c>
      <c r="F221" s="495" t="s">
        <v>301</v>
      </c>
      <c r="G221" s="495" t="s">
        <v>919</v>
      </c>
    </row>
    <row r="222" spans="1:7" x14ac:dyDescent="0.2">
      <c r="A222" s="492"/>
      <c r="B222" s="492"/>
      <c r="C222" s="493" t="s">
        <v>667</v>
      </c>
      <c r="D222" s="494" t="s">
        <v>668</v>
      </c>
      <c r="E222" s="495" t="s">
        <v>920</v>
      </c>
      <c r="F222" s="495" t="s">
        <v>301</v>
      </c>
      <c r="G222" s="495" t="s">
        <v>920</v>
      </c>
    </row>
    <row r="223" spans="1:7" ht="22.5" x14ac:dyDescent="0.2">
      <c r="A223" s="492"/>
      <c r="B223" s="492"/>
      <c r="C223" s="493" t="s">
        <v>793</v>
      </c>
      <c r="D223" s="494" t="s">
        <v>794</v>
      </c>
      <c r="E223" s="495" t="s">
        <v>921</v>
      </c>
      <c r="F223" s="495" t="s">
        <v>301</v>
      </c>
      <c r="G223" s="495" t="s">
        <v>921</v>
      </c>
    </row>
    <row r="224" spans="1:7" x14ac:dyDescent="0.2">
      <c r="A224" s="492"/>
      <c r="B224" s="492"/>
      <c r="C224" s="493" t="s">
        <v>922</v>
      </c>
      <c r="D224" s="494" t="s">
        <v>923</v>
      </c>
      <c r="E224" s="495" t="s">
        <v>924</v>
      </c>
      <c r="F224" s="495" t="s">
        <v>301</v>
      </c>
      <c r="G224" s="495" t="s">
        <v>924</v>
      </c>
    </row>
    <row r="225" spans="1:7" ht="22.5" x14ac:dyDescent="0.2">
      <c r="A225" s="492"/>
      <c r="B225" s="492"/>
      <c r="C225" s="493" t="s">
        <v>752</v>
      </c>
      <c r="D225" s="494" t="s">
        <v>753</v>
      </c>
      <c r="E225" s="495" t="s">
        <v>925</v>
      </c>
      <c r="F225" s="495" t="s">
        <v>301</v>
      </c>
      <c r="G225" s="495" t="s">
        <v>925</v>
      </c>
    </row>
    <row r="226" spans="1:7" ht="22.5" x14ac:dyDescent="0.2">
      <c r="A226" s="492"/>
      <c r="B226" s="492"/>
      <c r="C226" s="493" t="s">
        <v>110</v>
      </c>
      <c r="D226" s="494" t="s">
        <v>692</v>
      </c>
      <c r="E226" s="495" t="s">
        <v>926</v>
      </c>
      <c r="F226" s="495" t="s">
        <v>301</v>
      </c>
      <c r="G226" s="495" t="s">
        <v>926</v>
      </c>
    </row>
    <row r="227" spans="1:7" ht="22.5" x14ac:dyDescent="0.2">
      <c r="A227" s="488"/>
      <c r="B227" s="497" t="s">
        <v>493</v>
      </c>
      <c r="C227" s="489"/>
      <c r="D227" s="490" t="s">
        <v>494</v>
      </c>
      <c r="E227" s="491" t="s">
        <v>927</v>
      </c>
      <c r="F227" s="491" t="s">
        <v>301</v>
      </c>
      <c r="G227" s="491" t="s">
        <v>927</v>
      </c>
    </row>
    <row r="228" spans="1:7" ht="22.5" x14ac:dyDescent="0.2">
      <c r="A228" s="492"/>
      <c r="B228" s="492"/>
      <c r="C228" s="493" t="s">
        <v>742</v>
      </c>
      <c r="D228" s="494" t="s">
        <v>743</v>
      </c>
      <c r="E228" s="495" t="s">
        <v>928</v>
      </c>
      <c r="F228" s="495" t="s">
        <v>301</v>
      </c>
      <c r="G228" s="495" t="s">
        <v>928</v>
      </c>
    </row>
    <row r="229" spans="1:7" x14ac:dyDescent="0.2">
      <c r="A229" s="492"/>
      <c r="B229" s="492"/>
      <c r="C229" s="493" t="s">
        <v>649</v>
      </c>
      <c r="D229" s="494" t="s">
        <v>650</v>
      </c>
      <c r="E229" s="495" t="s">
        <v>929</v>
      </c>
      <c r="F229" s="495" t="s">
        <v>301</v>
      </c>
      <c r="G229" s="495" t="s">
        <v>929</v>
      </c>
    </row>
    <row r="230" spans="1:7" x14ac:dyDescent="0.2">
      <c r="A230" s="492"/>
      <c r="B230" s="492"/>
      <c r="C230" s="493" t="s">
        <v>745</v>
      </c>
      <c r="D230" s="494" t="s">
        <v>746</v>
      </c>
      <c r="E230" s="495" t="s">
        <v>930</v>
      </c>
      <c r="F230" s="495" t="s">
        <v>301</v>
      </c>
      <c r="G230" s="495" t="s">
        <v>930</v>
      </c>
    </row>
    <row r="231" spans="1:7" x14ac:dyDescent="0.2">
      <c r="A231" s="492"/>
      <c r="B231" s="492"/>
      <c r="C231" s="493" t="s">
        <v>652</v>
      </c>
      <c r="D231" s="494" t="s">
        <v>653</v>
      </c>
      <c r="E231" s="495" t="s">
        <v>931</v>
      </c>
      <c r="F231" s="495" t="s">
        <v>301</v>
      </c>
      <c r="G231" s="495" t="s">
        <v>931</v>
      </c>
    </row>
    <row r="232" spans="1:7" x14ac:dyDescent="0.2">
      <c r="A232" s="492"/>
      <c r="B232" s="492"/>
      <c r="C232" s="493" t="s">
        <v>655</v>
      </c>
      <c r="D232" s="494" t="s">
        <v>656</v>
      </c>
      <c r="E232" s="495" t="s">
        <v>932</v>
      </c>
      <c r="F232" s="495" t="s">
        <v>301</v>
      </c>
      <c r="G232" s="495" t="s">
        <v>932</v>
      </c>
    </row>
    <row r="233" spans="1:7" x14ac:dyDescent="0.2">
      <c r="A233" s="492"/>
      <c r="B233" s="492"/>
      <c r="C233" s="493" t="s">
        <v>661</v>
      </c>
      <c r="D233" s="494" t="s">
        <v>662</v>
      </c>
      <c r="E233" s="495" t="s">
        <v>933</v>
      </c>
      <c r="F233" s="495" t="s">
        <v>301</v>
      </c>
      <c r="G233" s="495" t="s">
        <v>933</v>
      </c>
    </row>
    <row r="234" spans="1:7" x14ac:dyDescent="0.2">
      <c r="A234" s="492"/>
      <c r="B234" s="492"/>
      <c r="C234" s="493" t="s">
        <v>908</v>
      </c>
      <c r="D234" s="494" t="s">
        <v>909</v>
      </c>
      <c r="E234" s="495" t="s">
        <v>377</v>
      </c>
      <c r="F234" s="495" t="s">
        <v>301</v>
      </c>
      <c r="G234" s="495" t="s">
        <v>377</v>
      </c>
    </row>
    <row r="235" spans="1:7" x14ac:dyDescent="0.2">
      <c r="A235" s="492"/>
      <c r="B235" s="492"/>
      <c r="C235" s="493" t="s">
        <v>673</v>
      </c>
      <c r="D235" s="494" t="s">
        <v>674</v>
      </c>
      <c r="E235" s="495" t="s">
        <v>934</v>
      </c>
      <c r="F235" s="495" t="s">
        <v>301</v>
      </c>
      <c r="G235" s="495" t="s">
        <v>934</v>
      </c>
    </row>
    <row r="236" spans="1:7" x14ac:dyDescent="0.2">
      <c r="A236" s="492"/>
      <c r="B236" s="492"/>
      <c r="C236" s="493" t="s">
        <v>687</v>
      </c>
      <c r="D236" s="494" t="s">
        <v>688</v>
      </c>
      <c r="E236" s="495" t="s">
        <v>935</v>
      </c>
      <c r="F236" s="495" t="s">
        <v>301</v>
      </c>
      <c r="G236" s="495" t="s">
        <v>935</v>
      </c>
    </row>
    <row r="237" spans="1:7" x14ac:dyDescent="0.2">
      <c r="A237" s="492"/>
      <c r="B237" s="492"/>
      <c r="C237" s="493" t="s">
        <v>780</v>
      </c>
      <c r="D237" s="494" t="s">
        <v>781</v>
      </c>
      <c r="E237" s="495" t="s">
        <v>936</v>
      </c>
      <c r="F237" s="495" t="s">
        <v>301</v>
      </c>
      <c r="G237" s="495" t="s">
        <v>936</v>
      </c>
    </row>
    <row r="238" spans="1:7" x14ac:dyDescent="0.2">
      <c r="A238" s="492"/>
      <c r="B238" s="492"/>
      <c r="C238" s="493" t="s">
        <v>664</v>
      </c>
      <c r="D238" s="494" t="s">
        <v>665</v>
      </c>
      <c r="E238" s="495" t="s">
        <v>937</v>
      </c>
      <c r="F238" s="495" t="s">
        <v>301</v>
      </c>
      <c r="G238" s="495" t="s">
        <v>937</v>
      </c>
    </row>
    <row r="239" spans="1:7" ht="22.5" x14ac:dyDescent="0.2">
      <c r="A239" s="492"/>
      <c r="B239" s="492"/>
      <c r="C239" s="493" t="s">
        <v>698</v>
      </c>
      <c r="D239" s="494" t="s">
        <v>699</v>
      </c>
      <c r="E239" s="495" t="s">
        <v>366</v>
      </c>
      <c r="F239" s="495" t="s">
        <v>301</v>
      </c>
      <c r="G239" s="495" t="s">
        <v>366</v>
      </c>
    </row>
    <row r="240" spans="1:7" ht="22.5" x14ac:dyDescent="0.2">
      <c r="A240" s="492"/>
      <c r="B240" s="492"/>
      <c r="C240" s="493" t="s">
        <v>793</v>
      </c>
      <c r="D240" s="494" t="s">
        <v>794</v>
      </c>
      <c r="E240" s="495" t="s">
        <v>938</v>
      </c>
      <c r="F240" s="495" t="s">
        <v>301</v>
      </c>
      <c r="G240" s="495" t="s">
        <v>938</v>
      </c>
    </row>
    <row r="241" spans="1:7" ht="15" x14ac:dyDescent="0.2">
      <c r="A241" s="488"/>
      <c r="B241" s="497" t="s">
        <v>496</v>
      </c>
      <c r="C241" s="489"/>
      <c r="D241" s="490" t="s">
        <v>497</v>
      </c>
      <c r="E241" s="491" t="s">
        <v>939</v>
      </c>
      <c r="F241" s="491" t="s">
        <v>499</v>
      </c>
      <c r="G241" s="491" t="s">
        <v>940</v>
      </c>
    </row>
    <row r="242" spans="1:7" ht="45" x14ac:dyDescent="0.2">
      <c r="A242" s="492"/>
      <c r="B242" s="492"/>
      <c r="C242" s="493" t="s">
        <v>509</v>
      </c>
      <c r="D242" s="494" t="s">
        <v>679</v>
      </c>
      <c r="E242" s="495" t="s">
        <v>941</v>
      </c>
      <c r="F242" s="495" t="s">
        <v>301</v>
      </c>
      <c r="G242" s="495" t="s">
        <v>941</v>
      </c>
    </row>
    <row r="243" spans="1:7" ht="22.5" x14ac:dyDescent="0.2">
      <c r="A243" s="492"/>
      <c r="B243" s="492"/>
      <c r="C243" s="493" t="s">
        <v>942</v>
      </c>
      <c r="D243" s="494" t="s">
        <v>47</v>
      </c>
      <c r="E243" s="495" t="s">
        <v>943</v>
      </c>
      <c r="F243" s="495" t="s">
        <v>301</v>
      </c>
      <c r="G243" s="495" t="s">
        <v>943</v>
      </c>
    </row>
    <row r="244" spans="1:7" ht="22.5" x14ac:dyDescent="0.2">
      <c r="A244" s="492"/>
      <c r="B244" s="492"/>
      <c r="C244" s="493" t="s">
        <v>742</v>
      </c>
      <c r="D244" s="494" t="s">
        <v>743</v>
      </c>
      <c r="E244" s="495" t="s">
        <v>944</v>
      </c>
      <c r="F244" s="495" t="s">
        <v>301</v>
      </c>
      <c r="G244" s="495" t="s">
        <v>944</v>
      </c>
    </row>
    <row r="245" spans="1:7" x14ac:dyDescent="0.2">
      <c r="A245" s="492"/>
      <c r="B245" s="492"/>
      <c r="C245" s="493" t="s">
        <v>649</v>
      </c>
      <c r="D245" s="494" t="s">
        <v>650</v>
      </c>
      <c r="E245" s="495" t="s">
        <v>945</v>
      </c>
      <c r="F245" s="495" t="s">
        <v>301</v>
      </c>
      <c r="G245" s="495" t="s">
        <v>945</v>
      </c>
    </row>
    <row r="246" spans="1:7" x14ac:dyDescent="0.2">
      <c r="A246" s="492"/>
      <c r="B246" s="492"/>
      <c r="C246" s="493" t="s">
        <v>745</v>
      </c>
      <c r="D246" s="494" t="s">
        <v>746</v>
      </c>
      <c r="E246" s="495" t="s">
        <v>946</v>
      </c>
      <c r="F246" s="495" t="s">
        <v>301</v>
      </c>
      <c r="G246" s="495" t="s">
        <v>946</v>
      </c>
    </row>
    <row r="247" spans="1:7" x14ac:dyDescent="0.2">
      <c r="A247" s="492"/>
      <c r="B247" s="492"/>
      <c r="C247" s="493" t="s">
        <v>652</v>
      </c>
      <c r="D247" s="494" t="s">
        <v>653</v>
      </c>
      <c r="E247" s="495" t="s">
        <v>947</v>
      </c>
      <c r="F247" s="495" t="s">
        <v>301</v>
      </c>
      <c r="G247" s="495" t="s">
        <v>947</v>
      </c>
    </row>
    <row r="248" spans="1:7" x14ac:dyDescent="0.2">
      <c r="A248" s="492"/>
      <c r="B248" s="492"/>
      <c r="C248" s="493" t="s">
        <v>655</v>
      </c>
      <c r="D248" s="494" t="s">
        <v>656</v>
      </c>
      <c r="E248" s="495" t="s">
        <v>948</v>
      </c>
      <c r="F248" s="495" t="s">
        <v>301</v>
      </c>
      <c r="G248" s="495" t="s">
        <v>948</v>
      </c>
    </row>
    <row r="249" spans="1:7" x14ac:dyDescent="0.2">
      <c r="A249" s="492"/>
      <c r="B249" s="492"/>
      <c r="C249" s="493" t="s">
        <v>658</v>
      </c>
      <c r="D249" s="494" t="s">
        <v>659</v>
      </c>
      <c r="E249" s="495" t="s">
        <v>412</v>
      </c>
      <c r="F249" s="495" t="s">
        <v>301</v>
      </c>
      <c r="G249" s="495" t="s">
        <v>412</v>
      </c>
    </row>
    <row r="250" spans="1:7" x14ac:dyDescent="0.2">
      <c r="A250" s="492"/>
      <c r="B250" s="492"/>
      <c r="C250" s="493" t="s">
        <v>661</v>
      </c>
      <c r="D250" s="494" t="s">
        <v>662</v>
      </c>
      <c r="E250" s="495" t="s">
        <v>949</v>
      </c>
      <c r="F250" s="495" t="s">
        <v>301</v>
      </c>
      <c r="G250" s="495" t="s">
        <v>949</v>
      </c>
    </row>
    <row r="251" spans="1:7" x14ac:dyDescent="0.2">
      <c r="A251" s="492"/>
      <c r="B251" s="492"/>
      <c r="C251" s="493" t="s">
        <v>950</v>
      </c>
      <c r="D251" s="494" t="s">
        <v>951</v>
      </c>
      <c r="E251" s="495" t="s">
        <v>506</v>
      </c>
      <c r="F251" s="495" t="s">
        <v>301</v>
      </c>
      <c r="G251" s="495" t="s">
        <v>506</v>
      </c>
    </row>
    <row r="252" spans="1:7" x14ac:dyDescent="0.2">
      <c r="A252" s="492"/>
      <c r="B252" s="492"/>
      <c r="C252" s="493" t="s">
        <v>908</v>
      </c>
      <c r="D252" s="494" t="s">
        <v>909</v>
      </c>
      <c r="E252" s="495" t="s">
        <v>952</v>
      </c>
      <c r="F252" s="495" t="s">
        <v>301</v>
      </c>
      <c r="G252" s="495" t="s">
        <v>952</v>
      </c>
    </row>
    <row r="253" spans="1:7" x14ac:dyDescent="0.2">
      <c r="A253" s="492"/>
      <c r="B253" s="492"/>
      <c r="C253" s="493" t="s">
        <v>673</v>
      </c>
      <c r="D253" s="494" t="s">
        <v>674</v>
      </c>
      <c r="E253" s="495" t="s">
        <v>953</v>
      </c>
      <c r="F253" s="495" t="s">
        <v>301</v>
      </c>
      <c r="G253" s="495" t="s">
        <v>953</v>
      </c>
    </row>
    <row r="254" spans="1:7" x14ac:dyDescent="0.2">
      <c r="A254" s="492"/>
      <c r="B254" s="492"/>
      <c r="C254" s="493" t="s">
        <v>687</v>
      </c>
      <c r="D254" s="494" t="s">
        <v>688</v>
      </c>
      <c r="E254" s="495" t="s">
        <v>954</v>
      </c>
      <c r="F254" s="495" t="s">
        <v>499</v>
      </c>
      <c r="G254" s="495" t="s">
        <v>955</v>
      </c>
    </row>
    <row r="255" spans="1:7" x14ac:dyDescent="0.2">
      <c r="A255" s="492"/>
      <c r="B255" s="492"/>
      <c r="C255" s="493" t="s">
        <v>780</v>
      </c>
      <c r="D255" s="494" t="s">
        <v>781</v>
      </c>
      <c r="E255" s="495" t="s">
        <v>956</v>
      </c>
      <c r="F255" s="495" t="s">
        <v>301</v>
      </c>
      <c r="G255" s="495" t="s">
        <v>956</v>
      </c>
    </row>
    <row r="256" spans="1:7" x14ac:dyDescent="0.2">
      <c r="A256" s="492"/>
      <c r="B256" s="492"/>
      <c r="C256" s="493" t="s">
        <v>664</v>
      </c>
      <c r="D256" s="494" t="s">
        <v>665</v>
      </c>
      <c r="E256" s="495" t="s">
        <v>468</v>
      </c>
      <c r="F256" s="495" t="s">
        <v>301</v>
      </c>
      <c r="G256" s="495" t="s">
        <v>468</v>
      </c>
    </row>
    <row r="257" spans="1:7" ht="33.75" x14ac:dyDescent="0.2">
      <c r="A257" s="492"/>
      <c r="B257" s="492"/>
      <c r="C257" s="493" t="s">
        <v>916</v>
      </c>
      <c r="D257" s="494" t="s">
        <v>917</v>
      </c>
      <c r="E257" s="495" t="s">
        <v>957</v>
      </c>
      <c r="F257" s="495" t="s">
        <v>301</v>
      </c>
      <c r="G257" s="495" t="s">
        <v>957</v>
      </c>
    </row>
    <row r="258" spans="1:7" ht="22.5" x14ac:dyDescent="0.2">
      <c r="A258" s="492"/>
      <c r="B258" s="492"/>
      <c r="C258" s="493" t="s">
        <v>698</v>
      </c>
      <c r="D258" s="494" t="s">
        <v>699</v>
      </c>
      <c r="E258" s="495" t="s">
        <v>958</v>
      </c>
      <c r="F258" s="495" t="s">
        <v>301</v>
      </c>
      <c r="G258" s="495" t="s">
        <v>958</v>
      </c>
    </row>
    <row r="259" spans="1:7" x14ac:dyDescent="0.2">
      <c r="A259" s="492"/>
      <c r="B259" s="492"/>
      <c r="C259" s="493" t="s">
        <v>789</v>
      </c>
      <c r="D259" s="494" t="s">
        <v>790</v>
      </c>
      <c r="E259" s="495" t="s">
        <v>822</v>
      </c>
      <c r="F259" s="495" t="s">
        <v>301</v>
      </c>
      <c r="G259" s="495" t="s">
        <v>822</v>
      </c>
    </row>
    <row r="260" spans="1:7" x14ac:dyDescent="0.2">
      <c r="A260" s="492"/>
      <c r="B260" s="492"/>
      <c r="C260" s="493" t="s">
        <v>667</v>
      </c>
      <c r="D260" s="494" t="s">
        <v>668</v>
      </c>
      <c r="E260" s="495" t="s">
        <v>959</v>
      </c>
      <c r="F260" s="495" t="s">
        <v>301</v>
      </c>
      <c r="G260" s="495" t="s">
        <v>959</v>
      </c>
    </row>
    <row r="261" spans="1:7" ht="22.5" x14ac:dyDescent="0.2">
      <c r="A261" s="492"/>
      <c r="B261" s="492"/>
      <c r="C261" s="493" t="s">
        <v>793</v>
      </c>
      <c r="D261" s="494" t="s">
        <v>794</v>
      </c>
      <c r="E261" s="495" t="s">
        <v>960</v>
      </c>
      <c r="F261" s="495" t="s">
        <v>301</v>
      </c>
      <c r="G261" s="495" t="s">
        <v>960</v>
      </c>
    </row>
    <row r="262" spans="1:7" x14ac:dyDescent="0.2">
      <c r="A262" s="492"/>
      <c r="B262" s="492"/>
      <c r="C262" s="493" t="s">
        <v>922</v>
      </c>
      <c r="D262" s="494" t="s">
        <v>923</v>
      </c>
      <c r="E262" s="495" t="s">
        <v>961</v>
      </c>
      <c r="F262" s="495" t="s">
        <v>301</v>
      </c>
      <c r="G262" s="495" t="s">
        <v>961</v>
      </c>
    </row>
    <row r="263" spans="1:7" ht="22.5" x14ac:dyDescent="0.2">
      <c r="A263" s="492"/>
      <c r="B263" s="492"/>
      <c r="C263" s="493" t="s">
        <v>752</v>
      </c>
      <c r="D263" s="494" t="s">
        <v>753</v>
      </c>
      <c r="E263" s="495" t="s">
        <v>301</v>
      </c>
      <c r="F263" s="495" t="s">
        <v>301</v>
      </c>
      <c r="G263" s="495" t="s">
        <v>301</v>
      </c>
    </row>
    <row r="264" spans="1:7" ht="15" x14ac:dyDescent="0.2">
      <c r="A264" s="488"/>
      <c r="B264" s="497" t="s">
        <v>962</v>
      </c>
      <c r="C264" s="489"/>
      <c r="D264" s="490" t="s">
        <v>27</v>
      </c>
      <c r="E264" s="491" t="s">
        <v>963</v>
      </c>
      <c r="F264" s="491" t="s">
        <v>301</v>
      </c>
      <c r="G264" s="491" t="s">
        <v>963</v>
      </c>
    </row>
    <row r="265" spans="1:7" ht="45" x14ac:dyDescent="0.2">
      <c r="A265" s="492"/>
      <c r="B265" s="492"/>
      <c r="C265" s="493" t="s">
        <v>964</v>
      </c>
      <c r="D265" s="494" t="s">
        <v>965</v>
      </c>
      <c r="E265" s="495" t="s">
        <v>966</v>
      </c>
      <c r="F265" s="495" t="s">
        <v>301</v>
      </c>
      <c r="G265" s="495" t="s">
        <v>966</v>
      </c>
    </row>
    <row r="266" spans="1:7" ht="22.5" x14ac:dyDescent="0.2">
      <c r="A266" s="492"/>
      <c r="B266" s="492"/>
      <c r="C266" s="493" t="s">
        <v>942</v>
      </c>
      <c r="D266" s="494" t="s">
        <v>47</v>
      </c>
      <c r="E266" s="495" t="s">
        <v>967</v>
      </c>
      <c r="F266" s="495" t="s">
        <v>301</v>
      </c>
      <c r="G266" s="495" t="s">
        <v>967</v>
      </c>
    </row>
    <row r="267" spans="1:7" ht="22.5" x14ac:dyDescent="0.2">
      <c r="A267" s="492"/>
      <c r="B267" s="492"/>
      <c r="C267" s="493" t="s">
        <v>742</v>
      </c>
      <c r="D267" s="494" t="s">
        <v>743</v>
      </c>
      <c r="E267" s="495" t="s">
        <v>968</v>
      </c>
      <c r="F267" s="495" t="s">
        <v>301</v>
      </c>
      <c r="G267" s="495" t="s">
        <v>968</v>
      </c>
    </row>
    <row r="268" spans="1:7" x14ac:dyDescent="0.2">
      <c r="A268" s="492"/>
      <c r="B268" s="492"/>
      <c r="C268" s="493" t="s">
        <v>649</v>
      </c>
      <c r="D268" s="494" t="s">
        <v>650</v>
      </c>
      <c r="E268" s="495" t="s">
        <v>969</v>
      </c>
      <c r="F268" s="495" t="s">
        <v>301</v>
      </c>
      <c r="G268" s="495" t="s">
        <v>969</v>
      </c>
    </row>
    <row r="269" spans="1:7" x14ac:dyDescent="0.2">
      <c r="A269" s="492"/>
      <c r="B269" s="492"/>
      <c r="C269" s="493" t="s">
        <v>745</v>
      </c>
      <c r="D269" s="494" t="s">
        <v>746</v>
      </c>
      <c r="E269" s="495" t="s">
        <v>970</v>
      </c>
      <c r="F269" s="495" t="s">
        <v>301</v>
      </c>
      <c r="G269" s="495" t="s">
        <v>970</v>
      </c>
    </row>
    <row r="270" spans="1:7" x14ac:dyDescent="0.2">
      <c r="A270" s="492"/>
      <c r="B270" s="492"/>
      <c r="C270" s="493" t="s">
        <v>652</v>
      </c>
      <c r="D270" s="494" t="s">
        <v>653</v>
      </c>
      <c r="E270" s="495" t="s">
        <v>971</v>
      </c>
      <c r="F270" s="495" t="s">
        <v>301</v>
      </c>
      <c r="G270" s="495" t="s">
        <v>971</v>
      </c>
    </row>
    <row r="271" spans="1:7" x14ac:dyDescent="0.2">
      <c r="A271" s="492"/>
      <c r="B271" s="492"/>
      <c r="C271" s="493" t="s">
        <v>655</v>
      </c>
      <c r="D271" s="494" t="s">
        <v>656</v>
      </c>
      <c r="E271" s="495" t="s">
        <v>972</v>
      </c>
      <c r="F271" s="495" t="s">
        <v>301</v>
      </c>
      <c r="G271" s="495" t="s">
        <v>972</v>
      </c>
    </row>
    <row r="272" spans="1:7" x14ac:dyDescent="0.2">
      <c r="A272" s="492"/>
      <c r="B272" s="492"/>
      <c r="C272" s="493" t="s">
        <v>658</v>
      </c>
      <c r="D272" s="494" t="s">
        <v>659</v>
      </c>
      <c r="E272" s="495" t="s">
        <v>822</v>
      </c>
      <c r="F272" s="495" t="s">
        <v>301</v>
      </c>
      <c r="G272" s="495" t="s">
        <v>822</v>
      </c>
    </row>
    <row r="273" spans="1:7" x14ac:dyDescent="0.2">
      <c r="A273" s="492"/>
      <c r="B273" s="492"/>
      <c r="C273" s="493" t="s">
        <v>661</v>
      </c>
      <c r="D273" s="494" t="s">
        <v>662</v>
      </c>
      <c r="E273" s="495" t="s">
        <v>312</v>
      </c>
      <c r="F273" s="495" t="s">
        <v>301</v>
      </c>
      <c r="G273" s="495" t="s">
        <v>312</v>
      </c>
    </row>
    <row r="274" spans="1:7" x14ac:dyDescent="0.2">
      <c r="A274" s="492"/>
      <c r="B274" s="492"/>
      <c r="C274" s="493" t="s">
        <v>908</v>
      </c>
      <c r="D274" s="494" t="s">
        <v>909</v>
      </c>
      <c r="E274" s="495" t="s">
        <v>412</v>
      </c>
      <c r="F274" s="495" t="s">
        <v>301</v>
      </c>
      <c r="G274" s="495" t="s">
        <v>412</v>
      </c>
    </row>
    <row r="275" spans="1:7" x14ac:dyDescent="0.2">
      <c r="A275" s="492"/>
      <c r="B275" s="492"/>
      <c r="C275" s="493" t="s">
        <v>673</v>
      </c>
      <c r="D275" s="494" t="s">
        <v>674</v>
      </c>
      <c r="E275" s="495" t="s">
        <v>973</v>
      </c>
      <c r="F275" s="495" t="s">
        <v>301</v>
      </c>
      <c r="G275" s="495" t="s">
        <v>973</v>
      </c>
    </row>
    <row r="276" spans="1:7" x14ac:dyDescent="0.2">
      <c r="A276" s="492"/>
      <c r="B276" s="492"/>
      <c r="C276" s="493" t="s">
        <v>687</v>
      </c>
      <c r="D276" s="494" t="s">
        <v>688</v>
      </c>
      <c r="E276" s="495" t="s">
        <v>974</v>
      </c>
      <c r="F276" s="495" t="s">
        <v>301</v>
      </c>
      <c r="G276" s="495" t="s">
        <v>974</v>
      </c>
    </row>
    <row r="277" spans="1:7" x14ac:dyDescent="0.2">
      <c r="A277" s="492"/>
      <c r="B277" s="492"/>
      <c r="C277" s="493" t="s">
        <v>780</v>
      </c>
      <c r="D277" s="494" t="s">
        <v>781</v>
      </c>
      <c r="E277" s="495" t="s">
        <v>975</v>
      </c>
      <c r="F277" s="495" t="s">
        <v>301</v>
      </c>
      <c r="G277" s="495" t="s">
        <v>975</v>
      </c>
    </row>
    <row r="278" spans="1:7" x14ac:dyDescent="0.2">
      <c r="A278" s="492"/>
      <c r="B278" s="492"/>
      <c r="C278" s="493" t="s">
        <v>664</v>
      </c>
      <c r="D278" s="494" t="s">
        <v>665</v>
      </c>
      <c r="E278" s="495" t="s">
        <v>976</v>
      </c>
      <c r="F278" s="495" t="s">
        <v>301</v>
      </c>
      <c r="G278" s="495" t="s">
        <v>976</v>
      </c>
    </row>
    <row r="279" spans="1:7" ht="22.5" x14ac:dyDescent="0.2">
      <c r="A279" s="492"/>
      <c r="B279" s="492"/>
      <c r="C279" s="493" t="s">
        <v>698</v>
      </c>
      <c r="D279" s="494" t="s">
        <v>699</v>
      </c>
      <c r="E279" s="495" t="s">
        <v>858</v>
      </c>
      <c r="F279" s="495" t="s">
        <v>301</v>
      </c>
      <c r="G279" s="495" t="s">
        <v>858</v>
      </c>
    </row>
    <row r="280" spans="1:7" x14ac:dyDescent="0.2">
      <c r="A280" s="492"/>
      <c r="B280" s="492"/>
      <c r="C280" s="493" t="s">
        <v>789</v>
      </c>
      <c r="D280" s="494" t="s">
        <v>790</v>
      </c>
      <c r="E280" s="495" t="s">
        <v>878</v>
      </c>
      <c r="F280" s="495" t="s">
        <v>301</v>
      </c>
      <c r="G280" s="495" t="s">
        <v>878</v>
      </c>
    </row>
    <row r="281" spans="1:7" x14ac:dyDescent="0.2">
      <c r="A281" s="492"/>
      <c r="B281" s="492"/>
      <c r="C281" s="493" t="s">
        <v>667</v>
      </c>
      <c r="D281" s="494" t="s">
        <v>668</v>
      </c>
      <c r="E281" s="495" t="s">
        <v>977</v>
      </c>
      <c r="F281" s="495" t="s">
        <v>301</v>
      </c>
      <c r="G281" s="495" t="s">
        <v>977</v>
      </c>
    </row>
    <row r="282" spans="1:7" ht="22.5" x14ac:dyDescent="0.2">
      <c r="A282" s="492"/>
      <c r="B282" s="492"/>
      <c r="C282" s="493" t="s">
        <v>793</v>
      </c>
      <c r="D282" s="494" t="s">
        <v>794</v>
      </c>
      <c r="E282" s="495" t="s">
        <v>978</v>
      </c>
      <c r="F282" s="495" t="s">
        <v>301</v>
      </c>
      <c r="G282" s="495" t="s">
        <v>978</v>
      </c>
    </row>
    <row r="283" spans="1:7" ht="15" x14ac:dyDescent="0.2">
      <c r="A283" s="488"/>
      <c r="B283" s="497" t="s">
        <v>979</v>
      </c>
      <c r="C283" s="489"/>
      <c r="D283" s="490" t="s">
        <v>980</v>
      </c>
      <c r="E283" s="491" t="s">
        <v>981</v>
      </c>
      <c r="F283" s="491" t="s">
        <v>301</v>
      </c>
      <c r="G283" s="491" t="s">
        <v>981</v>
      </c>
    </row>
    <row r="284" spans="1:7" x14ac:dyDescent="0.2">
      <c r="A284" s="492"/>
      <c r="B284" s="492"/>
      <c r="C284" s="493" t="s">
        <v>664</v>
      </c>
      <c r="D284" s="494" t="s">
        <v>665</v>
      </c>
      <c r="E284" s="495" t="s">
        <v>981</v>
      </c>
      <c r="F284" s="495" t="s">
        <v>301</v>
      </c>
      <c r="G284" s="495" t="s">
        <v>981</v>
      </c>
    </row>
    <row r="285" spans="1:7" ht="15" x14ac:dyDescent="0.2">
      <c r="A285" s="488"/>
      <c r="B285" s="497" t="s">
        <v>982</v>
      </c>
      <c r="C285" s="489"/>
      <c r="D285" s="490" t="s">
        <v>983</v>
      </c>
      <c r="E285" s="491" t="s">
        <v>984</v>
      </c>
      <c r="F285" s="491" t="s">
        <v>301</v>
      </c>
      <c r="G285" s="491" t="s">
        <v>984</v>
      </c>
    </row>
    <row r="286" spans="1:7" x14ac:dyDescent="0.2">
      <c r="A286" s="492"/>
      <c r="B286" s="492"/>
      <c r="C286" s="493" t="s">
        <v>664</v>
      </c>
      <c r="D286" s="494" t="s">
        <v>665</v>
      </c>
      <c r="E286" s="495" t="s">
        <v>985</v>
      </c>
      <c r="F286" s="495" t="s">
        <v>301</v>
      </c>
      <c r="G286" s="495" t="s">
        <v>985</v>
      </c>
    </row>
    <row r="287" spans="1:7" ht="22.5" x14ac:dyDescent="0.2">
      <c r="A287" s="492"/>
      <c r="B287" s="492"/>
      <c r="C287" s="493" t="s">
        <v>752</v>
      </c>
      <c r="D287" s="494" t="s">
        <v>753</v>
      </c>
      <c r="E287" s="495" t="s">
        <v>788</v>
      </c>
      <c r="F287" s="495" t="s">
        <v>301</v>
      </c>
      <c r="G287" s="495" t="s">
        <v>788</v>
      </c>
    </row>
    <row r="288" spans="1:7" ht="15" x14ac:dyDescent="0.2">
      <c r="A288" s="488"/>
      <c r="B288" s="497" t="s">
        <v>198</v>
      </c>
      <c r="C288" s="489"/>
      <c r="D288" s="490" t="s">
        <v>511</v>
      </c>
      <c r="E288" s="491" t="s">
        <v>986</v>
      </c>
      <c r="F288" s="491" t="s">
        <v>513</v>
      </c>
      <c r="G288" s="491" t="s">
        <v>987</v>
      </c>
    </row>
    <row r="289" spans="1:7" ht="22.5" x14ac:dyDescent="0.2">
      <c r="A289" s="492"/>
      <c r="B289" s="492"/>
      <c r="C289" s="493" t="s">
        <v>742</v>
      </c>
      <c r="D289" s="494" t="s">
        <v>743</v>
      </c>
      <c r="E289" s="495" t="s">
        <v>350</v>
      </c>
      <c r="F289" s="495" t="s">
        <v>301</v>
      </c>
      <c r="G289" s="495" t="s">
        <v>350</v>
      </c>
    </row>
    <row r="290" spans="1:7" x14ac:dyDescent="0.2">
      <c r="A290" s="492"/>
      <c r="B290" s="492"/>
      <c r="C290" s="493" t="s">
        <v>649</v>
      </c>
      <c r="D290" s="494" t="s">
        <v>650</v>
      </c>
      <c r="E290" s="495" t="s">
        <v>988</v>
      </c>
      <c r="F290" s="495" t="s">
        <v>301</v>
      </c>
      <c r="G290" s="495" t="s">
        <v>988</v>
      </c>
    </row>
    <row r="291" spans="1:7" x14ac:dyDescent="0.2">
      <c r="A291" s="492"/>
      <c r="B291" s="492"/>
      <c r="C291" s="493" t="s">
        <v>745</v>
      </c>
      <c r="D291" s="494" t="s">
        <v>746</v>
      </c>
      <c r="E291" s="495" t="s">
        <v>989</v>
      </c>
      <c r="F291" s="495" t="s">
        <v>301</v>
      </c>
      <c r="G291" s="495" t="s">
        <v>989</v>
      </c>
    </row>
    <row r="292" spans="1:7" x14ac:dyDescent="0.2">
      <c r="A292" s="492"/>
      <c r="B292" s="492"/>
      <c r="C292" s="493" t="s">
        <v>652</v>
      </c>
      <c r="D292" s="494" t="s">
        <v>653</v>
      </c>
      <c r="E292" s="495" t="s">
        <v>990</v>
      </c>
      <c r="F292" s="495" t="s">
        <v>301</v>
      </c>
      <c r="G292" s="495" t="s">
        <v>990</v>
      </c>
    </row>
    <row r="293" spans="1:7" x14ac:dyDescent="0.2">
      <c r="A293" s="492"/>
      <c r="B293" s="492"/>
      <c r="C293" s="493" t="s">
        <v>655</v>
      </c>
      <c r="D293" s="494" t="s">
        <v>656</v>
      </c>
      <c r="E293" s="495" t="s">
        <v>991</v>
      </c>
      <c r="F293" s="495" t="s">
        <v>301</v>
      </c>
      <c r="G293" s="495" t="s">
        <v>991</v>
      </c>
    </row>
    <row r="294" spans="1:7" x14ac:dyDescent="0.2">
      <c r="A294" s="492"/>
      <c r="B294" s="492"/>
      <c r="C294" s="493" t="s">
        <v>658</v>
      </c>
      <c r="D294" s="494" t="s">
        <v>659</v>
      </c>
      <c r="E294" s="495" t="s">
        <v>366</v>
      </c>
      <c r="F294" s="495" t="s">
        <v>301</v>
      </c>
      <c r="G294" s="495" t="s">
        <v>366</v>
      </c>
    </row>
    <row r="295" spans="1:7" x14ac:dyDescent="0.2">
      <c r="A295" s="492"/>
      <c r="B295" s="492"/>
      <c r="C295" s="493" t="s">
        <v>661</v>
      </c>
      <c r="D295" s="494" t="s">
        <v>662</v>
      </c>
      <c r="E295" s="495" t="s">
        <v>992</v>
      </c>
      <c r="F295" s="495" t="s">
        <v>301</v>
      </c>
      <c r="G295" s="495" t="s">
        <v>992</v>
      </c>
    </row>
    <row r="296" spans="1:7" x14ac:dyDescent="0.2">
      <c r="A296" s="492"/>
      <c r="B296" s="492"/>
      <c r="C296" s="493" t="s">
        <v>950</v>
      </c>
      <c r="D296" s="494" t="s">
        <v>951</v>
      </c>
      <c r="E296" s="495" t="s">
        <v>515</v>
      </c>
      <c r="F296" s="495" t="s">
        <v>513</v>
      </c>
      <c r="G296" s="495" t="s">
        <v>516</v>
      </c>
    </row>
    <row r="297" spans="1:7" x14ac:dyDescent="0.2">
      <c r="A297" s="492"/>
      <c r="B297" s="492"/>
      <c r="C297" s="493" t="s">
        <v>687</v>
      </c>
      <c r="D297" s="494" t="s">
        <v>688</v>
      </c>
      <c r="E297" s="495" t="s">
        <v>301</v>
      </c>
      <c r="F297" s="495" t="s">
        <v>301</v>
      </c>
      <c r="G297" s="495" t="s">
        <v>301</v>
      </c>
    </row>
    <row r="298" spans="1:7" x14ac:dyDescent="0.2">
      <c r="A298" s="492"/>
      <c r="B298" s="492"/>
      <c r="C298" s="493" t="s">
        <v>780</v>
      </c>
      <c r="D298" s="494" t="s">
        <v>781</v>
      </c>
      <c r="E298" s="495" t="s">
        <v>993</v>
      </c>
      <c r="F298" s="495" t="s">
        <v>301</v>
      </c>
      <c r="G298" s="495" t="s">
        <v>993</v>
      </c>
    </row>
    <row r="299" spans="1:7" x14ac:dyDescent="0.2">
      <c r="A299" s="492"/>
      <c r="B299" s="492"/>
      <c r="C299" s="493" t="s">
        <v>664</v>
      </c>
      <c r="D299" s="494" t="s">
        <v>665</v>
      </c>
      <c r="E299" s="495" t="s">
        <v>377</v>
      </c>
      <c r="F299" s="495" t="s">
        <v>301</v>
      </c>
      <c r="G299" s="495" t="s">
        <v>377</v>
      </c>
    </row>
    <row r="300" spans="1:7" ht="22.5" x14ac:dyDescent="0.2">
      <c r="A300" s="492"/>
      <c r="B300" s="492"/>
      <c r="C300" s="493" t="s">
        <v>793</v>
      </c>
      <c r="D300" s="494" t="s">
        <v>794</v>
      </c>
      <c r="E300" s="495" t="s">
        <v>994</v>
      </c>
      <c r="F300" s="495" t="s">
        <v>301</v>
      </c>
      <c r="G300" s="495" t="s">
        <v>994</v>
      </c>
    </row>
    <row r="301" spans="1:7" ht="22.5" x14ac:dyDescent="0.2">
      <c r="A301" s="492"/>
      <c r="B301" s="492"/>
      <c r="C301" s="493" t="s">
        <v>143</v>
      </c>
      <c r="D301" s="494" t="s">
        <v>701</v>
      </c>
      <c r="E301" s="495" t="s">
        <v>634</v>
      </c>
      <c r="F301" s="495" t="s">
        <v>301</v>
      </c>
      <c r="G301" s="495" t="s">
        <v>634</v>
      </c>
    </row>
    <row r="302" spans="1:7" ht="67.5" x14ac:dyDescent="0.2">
      <c r="A302" s="488"/>
      <c r="B302" s="497" t="s">
        <v>995</v>
      </c>
      <c r="C302" s="489"/>
      <c r="D302" s="490" t="s">
        <v>996</v>
      </c>
      <c r="E302" s="491" t="s">
        <v>997</v>
      </c>
      <c r="F302" s="491" t="s">
        <v>301</v>
      </c>
      <c r="G302" s="491" t="s">
        <v>997</v>
      </c>
    </row>
    <row r="303" spans="1:7" ht="22.5" x14ac:dyDescent="0.2">
      <c r="A303" s="492"/>
      <c r="B303" s="492"/>
      <c r="C303" s="493" t="s">
        <v>942</v>
      </c>
      <c r="D303" s="494" t="s">
        <v>47</v>
      </c>
      <c r="E303" s="495" t="s">
        <v>998</v>
      </c>
      <c r="F303" s="495" t="s">
        <v>301</v>
      </c>
      <c r="G303" s="495" t="s">
        <v>998</v>
      </c>
    </row>
    <row r="304" spans="1:7" ht="22.5" x14ac:dyDescent="0.2">
      <c r="A304" s="492"/>
      <c r="B304" s="492"/>
      <c r="C304" s="493" t="s">
        <v>742</v>
      </c>
      <c r="D304" s="494" t="s">
        <v>743</v>
      </c>
      <c r="E304" s="495" t="s">
        <v>999</v>
      </c>
      <c r="F304" s="495" t="s">
        <v>301</v>
      </c>
      <c r="G304" s="495" t="s">
        <v>999</v>
      </c>
    </row>
    <row r="305" spans="1:7" x14ac:dyDescent="0.2">
      <c r="A305" s="492"/>
      <c r="B305" s="492"/>
      <c r="C305" s="493" t="s">
        <v>649</v>
      </c>
      <c r="D305" s="494" t="s">
        <v>650</v>
      </c>
      <c r="E305" s="495" t="s">
        <v>1000</v>
      </c>
      <c r="F305" s="495" t="s">
        <v>301</v>
      </c>
      <c r="G305" s="495" t="s">
        <v>1000</v>
      </c>
    </row>
    <row r="306" spans="1:7" x14ac:dyDescent="0.2">
      <c r="A306" s="492"/>
      <c r="B306" s="492"/>
      <c r="C306" s="493" t="s">
        <v>745</v>
      </c>
      <c r="D306" s="494" t="s">
        <v>746</v>
      </c>
      <c r="E306" s="495" t="s">
        <v>1001</v>
      </c>
      <c r="F306" s="495" t="s">
        <v>301</v>
      </c>
      <c r="G306" s="495" t="s">
        <v>1001</v>
      </c>
    </row>
    <row r="307" spans="1:7" x14ac:dyDescent="0.2">
      <c r="A307" s="492"/>
      <c r="B307" s="492"/>
      <c r="C307" s="493" t="s">
        <v>652</v>
      </c>
      <c r="D307" s="494" t="s">
        <v>653</v>
      </c>
      <c r="E307" s="495" t="s">
        <v>1002</v>
      </c>
      <c r="F307" s="495" t="s">
        <v>301</v>
      </c>
      <c r="G307" s="495" t="s">
        <v>1002</v>
      </c>
    </row>
    <row r="308" spans="1:7" x14ac:dyDescent="0.2">
      <c r="A308" s="492"/>
      <c r="B308" s="492"/>
      <c r="C308" s="493" t="s">
        <v>655</v>
      </c>
      <c r="D308" s="494" t="s">
        <v>656</v>
      </c>
      <c r="E308" s="495" t="s">
        <v>1003</v>
      </c>
      <c r="F308" s="495" t="s">
        <v>301</v>
      </c>
      <c r="G308" s="495" t="s">
        <v>1003</v>
      </c>
    </row>
    <row r="309" spans="1:7" x14ac:dyDescent="0.2">
      <c r="A309" s="492"/>
      <c r="B309" s="492"/>
      <c r="C309" s="493" t="s">
        <v>661</v>
      </c>
      <c r="D309" s="494" t="s">
        <v>662</v>
      </c>
      <c r="E309" s="495" t="s">
        <v>1004</v>
      </c>
      <c r="F309" s="495" t="s">
        <v>301</v>
      </c>
      <c r="G309" s="495" t="s">
        <v>1004</v>
      </c>
    </row>
    <row r="310" spans="1:7" x14ac:dyDescent="0.2">
      <c r="A310" s="492"/>
      <c r="B310" s="492"/>
      <c r="C310" s="493" t="s">
        <v>908</v>
      </c>
      <c r="D310" s="494" t="s">
        <v>909</v>
      </c>
      <c r="E310" s="495" t="s">
        <v>822</v>
      </c>
      <c r="F310" s="495" t="s">
        <v>301</v>
      </c>
      <c r="G310" s="495" t="s">
        <v>822</v>
      </c>
    </row>
    <row r="311" spans="1:7" x14ac:dyDescent="0.2">
      <c r="A311" s="492"/>
      <c r="B311" s="492"/>
      <c r="C311" s="493" t="s">
        <v>673</v>
      </c>
      <c r="D311" s="494" t="s">
        <v>674</v>
      </c>
      <c r="E311" s="495" t="s">
        <v>301</v>
      </c>
      <c r="F311" s="495" t="s">
        <v>301</v>
      </c>
      <c r="G311" s="495" t="s">
        <v>301</v>
      </c>
    </row>
    <row r="312" spans="1:7" x14ac:dyDescent="0.2">
      <c r="A312" s="492"/>
      <c r="B312" s="492"/>
      <c r="C312" s="493" t="s">
        <v>687</v>
      </c>
      <c r="D312" s="494" t="s">
        <v>688</v>
      </c>
      <c r="E312" s="495" t="s">
        <v>720</v>
      </c>
      <c r="F312" s="495" t="s">
        <v>301</v>
      </c>
      <c r="G312" s="495" t="s">
        <v>720</v>
      </c>
    </row>
    <row r="313" spans="1:7" x14ac:dyDescent="0.2">
      <c r="A313" s="492"/>
      <c r="B313" s="492"/>
      <c r="C313" s="493" t="s">
        <v>664</v>
      </c>
      <c r="D313" s="494" t="s">
        <v>665</v>
      </c>
      <c r="E313" s="495" t="s">
        <v>301</v>
      </c>
      <c r="F313" s="495" t="s">
        <v>301</v>
      </c>
      <c r="G313" s="495" t="s">
        <v>301</v>
      </c>
    </row>
    <row r="314" spans="1:7" ht="22.5" x14ac:dyDescent="0.2">
      <c r="A314" s="492"/>
      <c r="B314" s="492"/>
      <c r="C314" s="493" t="s">
        <v>793</v>
      </c>
      <c r="D314" s="494" t="s">
        <v>794</v>
      </c>
      <c r="E314" s="495" t="s">
        <v>1005</v>
      </c>
      <c r="F314" s="495" t="s">
        <v>301</v>
      </c>
      <c r="G314" s="495" t="s">
        <v>1005</v>
      </c>
    </row>
    <row r="315" spans="1:7" ht="45" x14ac:dyDescent="0.2">
      <c r="A315" s="488"/>
      <c r="B315" s="497" t="s">
        <v>1006</v>
      </c>
      <c r="C315" s="489"/>
      <c r="D315" s="490" t="s">
        <v>1007</v>
      </c>
      <c r="E315" s="491" t="s">
        <v>1008</v>
      </c>
      <c r="F315" s="491" t="s">
        <v>301</v>
      </c>
      <c r="G315" s="491" t="s">
        <v>1008</v>
      </c>
    </row>
    <row r="316" spans="1:7" ht="22.5" x14ac:dyDescent="0.2">
      <c r="A316" s="492"/>
      <c r="B316" s="492"/>
      <c r="C316" s="493" t="s">
        <v>742</v>
      </c>
      <c r="D316" s="494" t="s">
        <v>743</v>
      </c>
      <c r="E316" s="495" t="s">
        <v>1009</v>
      </c>
      <c r="F316" s="495" t="s">
        <v>301</v>
      </c>
      <c r="G316" s="495" t="s">
        <v>1009</v>
      </c>
    </row>
    <row r="317" spans="1:7" x14ac:dyDescent="0.2">
      <c r="A317" s="492"/>
      <c r="B317" s="492"/>
      <c r="C317" s="493" t="s">
        <v>649</v>
      </c>
      <c r="D317" s="494" t="s">
        <v>650</v>
      </c>
      <c r="E317" s="495" t="s">
        <v>1010</v>
      </c>
      <c r="F317" s="495" t="s">
        <v>301</v>
      </c>
      <c r="G317" s="495" t="s">
        <v>1010</v>
      </c>
    </row>
    <row r="318" spans="1:7" x14ac:dyDescent="0.2">
      <c r="A318" s="492"/>
      <c r="B318" s="492"/>
      <c r="C318" s="493" t="s">
        <v>745</v>
      </c>
      <c r="D318" s="494" t="s">
        <v>746</v>
      </c>
      <c r="E318" s="495" t="s">
        <v>1011</v>
      </c>
      <c r="F318" s="495" t="s">
        <v>301</v>
      </c>
      <c r="G318" s="495" t="s">
        <v>1011</v>
      </c>
    </row>
    <row r="319" spans="1:7" x14ac:dyDescent="0.2">
      <c r="A319" s="492"/>
      <c r="B319" s="492"/>
      <c r="C319" s="493" t="s">
        <v>652</v>
      </c>
      <c r="D319" s="494" t="s">
        <v>653</v>
      </c>
      <c r="E319" s="495" t="s">
        <v>1012</v>
      </c>
      <c r="F319" s="495" t="s">
        <v>301</v>
      </c>
      <c r="G319" s="495" t="s">
        <v>1012</v>
      </c>
    </row>
    <row r="320" spans="1:7" x14ac:dyDescent="0.2">
      <c r="A320" s="492"/>
      <c r="B320" s="492"/>
      <c r="C320" s="493" t="s">
        <v>655</v>
      </c>
      <c r="D320" s="494" t="s">
        <v>656</v>
      </c>
      <c r="E320" s="495" t="s">
        <v>1013</v>
      </c>
      <c r="F320" s="495" t="s">
        <v>301</v>
      </c>
      <c r="G320" s="495" t="s">
        <v>1013</v>
      </c>
    </row>
    <row r="321" spans="1:7" x14ac:dyDescent="0.2">
      <c r="A321" s="492"/>
      <c r="B321" s="492"/>
      <c r="C321" s="493" t="s">
        <v>661</v>
      </c>
      <c r="D321" s="494" t="s">
        <v>662</v>
      </c>
      <c r="E321" s="495" t="s">
        <v>1014</v>
      </c>
      <c r="F321" s="495" t="s">
        <v>301</v>
      </c>
      <c r="G321" s="495" t="s">
        <v>1014</v>
      </c>
    </row>
    <row r="322" spans="1:7" x14ac:dyDescent="0.2">
      <c r="A322" s="492"/>
      <c r="B322" s="492"/>
      <c r="C322" s="493" t="s">
        <v>908</v>
      </c>
      <c r="D322" s="494" t="s">
        <v>909</v>
      </c>
      <c r="E322" s="495" t="s">
        <v>1015</v>
      </c>
      <c r="F322" s="495" t="s">
        <v>301</v>
      </c>
      <c r="G322" s="495" t="s">
        <v>1015</v>
      </c>
    </row>
    <row r="323" spans="1:7" x14ac:dyDescent="0.2">
      <c r="A323" s="492"/>
      <c r="B323" s="492"/>
      <c r="C323" s="493" t="s">
        <v>673</v>
      </c>
      <c r="D323" s="494" t="s">
        <v>674</v>
      </c>
      <c r="E323" s="495" t="s">
        <v>301</v>
      </c>
      <c r="F323" s="495" t="s">
        <v>301</v>
      </c>
      <c r="G323" s="495" t="s">
        <v>301</v>
      </c>
    </row>
    <row r="324" spans="1:7" x14ac:dyDescent="0.2">
      <c r="A324" s="492"/>
      <c r="B324" s="492"/>
      <c r="C324" s="493" t="s">
        <v>687</v>
      </c>
      <c r="D324" s="494" t="s">
        <v>688</v>
      </c>
      <c r="E324" s="495" t="s">
        <v>332</v>
      </c>
      <c r="F324" s="495" t="s">
        <v>301</v>
      </c>
      <c r="G324" s="495" t="s">
        <v>332</v>
      </c>
    </row>
    <row r="325" spans="1:7" x14ac:dyDescent="0.2">
      <c r="A325" s="492"/>
      <c r="B325" s="492"/>
      <c r="C325" s="493" t="s">
        <v>664</v>
      </c>
      <c r="D325" s="494" t="s">
        <v>665</v>
      </c>
      <c r="E325" s="495" t="s">
        <v>301</v>
      </c>
      <c r="F325" s="495" t="s">
        <v>301</v>
      </c>
      <c r="G325" s="495" t="s">
        <v>301</v>
      </c>
    </row>
    <row r="326" spans="1:7" ht="22.5" x14ac:dyDescent="0.2">
      <c r="A326" s="492"/>
      <c r="B326" s="492"/>
      <c r="C326" s="493" t="s">
        <v>698</v>
      </c>
      <c r="D326" s="494" t="s">
        <v>699</v>
      </c>
      <c r="E326" s="495" t="s">
        <v>301</v>
      </c>
      <c r="F326" s="495" t="s">
        <v>301</v>
      </c>
      <c r="G326" s="495" t="s">
        <v>301</v>
      </c>
    </row>
    <row r="327" spans="1:7" ht="22.5" x14ac:dyDescent="0.2">
      <c r="A327" s="492"/>
      <c r="B327" s="492"/>
      <c r="C327" s="493" t="s">
        <v>793</v>
      </c>
      <c r="D327" s="494" t="s">
        <v>794</v>
      </c>
      <c r="E327" s="495" t="s">
        <v>1016</v>
      </c>
      <c r="F327" s="495" t="s">
        <v>301</v>
      </c>
      <c r="G327" s="495" t="s">
        <v>1016</v>
      </c>
    </row>
    <row r="328" spans="1:7" ht="135" x14ac:dyDescent="0.2">
      <c r="A328" s="488"/>
      <c r="B328" s="497" t="s">
        <v>1017</v>
      </c>
      <c r="C328" s="489"/>
      <c r="D328" s="490" t="s">
        <v>1018</v>
      </c>
      <c r="E328" s="491" t="s">
        <v>1019</v>
      </c>
      <c r="F328" s="491" t="s">
        <v>301</v>
      </c>
      <c r="G328" s="491" t="s">
        <v>1019</v>
      </c>
    </row>
    <row r="329" spans="1:7" ht="22.5" x14ac:dyDescent="0.2">
      <c r="A329" s="492"/>
      <c r="B329" s="492"/>
      <c r="C329" s="493" t="s">
        <v>742</v>
      </c>
      <c r="D329" s="494" t="s">
        <v>743</v>
      </c>
      <c r="E329" s="495" t="s">
        <v>301</v>
      </c>
      <c r="F329" s="495" t="s">
        <v>301</v>
      </c>
      <c r="G329" s="495" t="s">
        <v>301</v>
      </c>
    </row>
    <row r="330" spans="1:7" x14ac:dyDescent="0.2">
      <c r="A330" s="492"/>
      <c r="B330" s="492"/>
      <c r="C330" s="493" t="s">
        <v>649</v>
      </c>
      <c r="D330" s="494" t="s">
        <v>650</v>
      </c>
      <c r="E330" s="495" t="s">
        <v>1020</v>
      </c>
      <c r="F330" s="495" t="s">
        <v>301</v>
      </c>
      <c r="G330" s="495" t="s">
        <v>1020</v>
      </c>
    </row>
    <row r="331" spans="1:7" x14ac:dyDescent="0.2">
      <c r="A331" s="492"/>
      <c r="B331" s="492"/>
      <c r="C331" s="493" t="s">
        <v>652</v>
      </c>
      <c r="D331" s="494" t="s">
        <v>653</v>
      </c>
      <c r="E331" s="495" t="s">
        <v>1021</v>
      </c>
      <c r="F331" s="495" t="s">
        <v>301</v>
      </c>
      <c r="G331" s="495" t="s">
        <v>1021</v>
      </c>
    </row>
    <row r="332" spans="1:7" x14ac:dyDescent="0.2">
      <c r="A332" s="492"/>
      <c r="B332" s="492"/>
      <c r="C332" s="493" t="s">
        <v>655</v>
      </c>
      <c r="D332" s="494" t="s">
        <v>656</v>
      </c>
      <c r="E332" s="495" t="s">
        <v>1022</v>
      </c>
      <c r="F332" s="495" t="s">
        <v>301</v>
      </c>
      <c r="G332" s="495" t="s">
        <v>1022</v>
      </c>
    </row>
    <row r="333" spans="1:7" ht="45" x14ac:dyDescent="0.2">
      <c r="A333" s="488"/>
      <c r="B333" s="497" t="s">
        <v>520</v>
      </c>
      <c r="C333" s="489"/>
      <c r="D333" s="490" t="s">
        <v>60</v>
      </c>
      <c r="E333" s="491" t="s">
        <v>521</v>
      </c>
      <c r="F333" s="491" t="s">
        <v>301</v>
      </c>
      <c r="G333" s="491" t="s">
        <v>521</v>
      </c>
    </row>
    <row r="334" spans="1:7" ht="33.75" x14ac:dyDescent="0.2">
      <c r="A334" s="492"/>
      <c r="B334" s="492"/>
      <c r="C334" s="493" t="s">
        <v>681</v>
      </c>
      <c r="D334" s="494" t="s">
        <v>55</v>
      </c>
      <c r="E334" s="495" t="s">
        <v>1023</v>
      </c>
      <c r="F334" s="495" t="s">
        <v>301</v>
      </c>
      <c r="G334" s="495" t="s">
        <v>1023</v>
      </c>
    </row>
    <row r="335" spans="1:7" x14ac:dyDescent="0.2">
      <c r="A335" s="492"/>
      <c r="B335" s="492"/>
      <c r="C335" s="493" t="s">
        <v>661</v>
      </c>
      <c r="D335" s="494" t="s">
        <v>662</v>
      </c>
      <c r="E335" s="495" t="s">
        <v>1024</v>
      </c>
      <c r="F335" s="495" t="s">
        <v>301</v>
      </c>
      <c r="G335" s="495" t="s">
        <v>1024</v>
      </c>
    </row>
    <row r="336" spans="1:7" x14ac:dyDescent="0.2">
      <c r="A336" s="492"/>
      <c r="B336" s="492"/>
      <c r="C336" s="493" t="s">
        <v>908</v>
      </c>
      <c r="D336" s="494" t="s">
        <v>909</v>
      </c>
      <c r="E336" s="495" t="s">
        <v>1025</v>
      </c>
      <c r="F336" s="495" t="s">
        <v>301</v>
      </c>
      <c r="G336" s="495" t="s">
        <v>1025</v>
      </c>
    </row>
    <row r="337" spans="1:7" ht="15" x14ac:dyDescent="0.2">
      <c r="A337" s="488"/>
      <c r="B337" s="497" t="s">
        <v>522</v>
      </c>
      <c r="C337" s="489"/>
      <c r="D337" s="490" t="s">
        <v>29</v>
      </c>
      <c r="E337" s="491" t="s">
        <v>1026</v>
      </c>
      <c r="F337" s="491" t="s">
        <v>301</v>
      </c>
      <c r="G337" s="491" t="s">
        <v>1026</v>
      </c>
    </row>
    <row r="338" spans="1:7" ht="90" x14ac:dyDescent="0.2">
      <c r="A338" s="492"/>
      <c r="B338" s="492"/>
      <c r="C338" s="493" t="s">
        <v>524</v>
      </c>
      <c r="D338" s="494" t="s">
        <v>1027</v>
      </c>
      <c r="E338" s="495" t="s">
        <v>1028</v>
      </c>
      <c r="F338" s="495" t="s">
        <v>301</v>
      </c>
      <c r="G338" s="495" t="s">
        <v>1028</v>
      </c>
    </row>
    <row r="339" spans="1:7" ht="90" x14ac:dyDescent="0.2">
      <c r="A339" s="492"/>
      <c r="B339" s="492"/>
      <c r="C339" s="493" t="s">
        <v>527</v>
      </c>
      <c r="D339" s="494" t="s">
        <v>1027</v>
      </c>
      <c r="E339" s="495" t="s">
        <v>1029</v>
      </c>
      <c r="F339" s="495" t="s">
        <v>301</v>
      </c>
      <c r="G339" s="495" t="s">
        <v>1029</v>
      </c>
    </row>
    <row r="340" spans="1:7" ht="67.5" x14ac:dyDescent="0.2">
      <c r="A340" s="492"/>
      <c r="B340" s="492"/>
      <c r="C340" s="493" t="s">
        <v>566</v>
      </c>
      <c r="D340" s="494" t="s">
        <v>869</v>
      </c>
      <c r="E340" s="495" t="s">
        <v>1030</v>
      </c>
      <c r="F340" s="495" t="s">
        <v>301</v>
      </c>
      <c r="G340" s="495" t="s">
        <v>1030</v>
      </c>
    </row>
    <row r="341" spans="1:7" ht="45" x14ac:dyDescent="0.2">
      <c r="A341" s="492"/>
      <c r="B341" s="492"/>
      <c r="C341" s="493" t="s">
        <v>305</v>
      </c>
      <c r="D341" s="494" t="s">
        <v>1031</v>
      </c>
      <c r="E341" s="495" t="s">
        <v>350</v>
      </c>
      <c r="F341" s="495" t="s">
        <v>301</v>
      </c>
      <c r="G341" s="495" t="s">
        <v>350</v>
      </c>
    </row>
    <row r="342" spans="1:7" x14ac:dyDescent="0.2">
      <c r="A342" s="492"/>
      <c r="B342" s="492"/>
      <c r="C342" s="493" t="s">
        <v>1032</v>
      </c>
      <c r="D342" s="494" t="s">
        <v>1033</v>
      </c>
      <c r="E342" s="495" t="s">
        <v>1034</v>
      </c>
      <c r="F342" s="495" t="s">
        <v>301</v>
      </c>
      <c r="G342" s="495" t="s">
        <v>1034</v>
      </c>
    </row>
    <row r="343" spans="1:7" x14ac:dyDescent="0.2">
      <c r="A343" s="492"/>
      <c r="B343" s="492"/>
      <c r="C343" s="493" t="s">
        <v>1035</v>
      </c>
      <c r="D343" s="494" t="s">
        <v>1033</v>
      </c>
      <c r="E343" s="495" t="s">
        <v>1036</v>
      </c>
      <c r="F343" s="495" t="s">
        <v>301</v>
      </c>
      <c r="G343" s="495" t="s">
        <v>1036</v>
      </c>
    </row>
    <row r="344" spans="1:7" x14ac:dyDescent="0.2">
      <c r="A344" s="492"/>
      <c r="B344" s="492"/>
      <c r="C344" s="493" t="s">
        <v>1037</v>
      </c>
      <c r="D344" s="494" t="s">
        <v>650</v>
      </c>
      <c r="E344" s="495" t="s">
        <v>1038</v>
      </c>
      <c r="F344" s="495" t="s">
        <v>301</v>
      </c>
      <c r="G344" s="495" t="s">
        <v>1038</v>
      </c>
    </row>
    <row r="345" spans="1:7" x14ac:dyDescent="0.2">
      <c r="A345" s="492"/>
      <c r="B345" s="492"/>
      <c r="C345" s="493" t="s">
        <v>1039</v>
      </c>
      <c r="D345" s="494" t="s">
        <v>650</v>
      </c>
      <c r="E345" s="495" t="s">
        <v>1040</v>
      </c>
      <c r="F345" s="495" t="s">
        <v>301</v>
      </c>
      <c r="G345" s="495" t="s">
        <v>1040</v>
      </c>
    </row>
    <row r="346" spans="1:7" x14ac:dyDescent="0.2">
      <c r="A346" s="492"/>
      <c r="B346" s="492"/>
      <c r="C346" s="493" t="s">
        <v>652</v>
      </c>
      <c r="D346" s="494" t="s">
        <v>653</v>
      </c>
      <c r="E346" s="495" t="s">
        <v>1041</v>
      </c>
      <c r="F346" s="495" t="s">
        <v>301</v>
      </c>
      <c r="G346" s="495" t="s">
        <v>1041</v>
      </c>
    </row>
    <row r="347" spans="1:7" x14ac:dyDescent="0.2">
      <c r="A347" s="492"/>
      <c r="B347" s="492"/>
      <c r="C347" s="493" t="s">
        <v>1042</v>
      </c>
      <c r="D347" s="494" t="s">
        <v>653</v>
      </c>
      <c r="E347" s="495" t="s">
        <v>1043</v>
      </c>
      <c r="F347" s="495" t="s">
        <v>301</v>
      </c>
      <c r="G347" s="495" t="s">
        <v>1043</v>
      </c>
    </row>
    <row r="348" spans="1:7" x14ac:dyDescent="0.2">
      <c r="A348" s="492"/>
      <c r="B348" s="492"/>
      <c r="C348" s="493" t="s">
        <v>1044</v>
      </c>
      <c r="D348" s="494" t="s">
        <v>653</v>
      </c>
      <c r="E348" s="495" t="s">
        <v>1045</v>
      </c>
      <c r="F348" s="495" t="s">
        <v>301</v>
      </c>
      <c r="G348" s="495" t="s">
        <v>1045</v>
      </c>
    </row>
    <row r="349" spans="1:7" x14ac:dyDescent="0.2">
      <c r="A349" s="492"/>
      <c r="B349" s="492"/>
      <c r="C349" s="493" t="s">
        <v>655</v>
      </c>
      <c r="D349" s="494" t="s">
        <v>656</v>
      </c>
      <c r="E349" s="495" t="s">
        <v>1046</v>
      </c>
      <c r="F349" s="495" t="s">
        <v>301</v>
      </c>
      <c r="G349" s="495" t="s">
        <v>1046</v>
      </c>
    </row>
    <row r="350" spans="1:7" x14ac:dyDescent="0.2">
      <c r="A350" s="492"/>
      <c r="B350" s="492"/>
      <c r="C350" s="493" t="s">
        <v>1047</v>
      </c>
      <c r="D350" s="494" t="s">
        <v>656</v>
      </c>
      <c r="E350" s="495" t="s">
        <v>1048</v>
      </c>
      <c r="F350" s="495" t="s">
        <v>301</v>
      </c>
      <c r="G350" s="495" t="s">
        <v>1048</v>
      </c>
    </row>
    <row r="351" spans="1:7" x14ac:dyDescent="0.2">
      <c r="A351" s="492"/>
      <c r="B351" s="492"/>
      <c r="C351" s="493" t="s">
        <v>1049</v>
      </c>
      <c r="D351" s="494" t="s">
        <v>656</v>
      </c>
      <c r="E351" s="495" t="s">
        <v>1050</v>
      </c>
      <c r="F351" s="495" t="s">
        <v>301</v>
      </c>
      <c r="G351" s="495" t="s">
        <v>1050</v>
      </c>
    </row>
    <row r="352" spans="1:7" x14ac:dyDescent="0.2">
      <c r="A352" s="492"/>
      <c r="B352" s="492"/>
      <c r="C352" s="493" t="s">
        <v>658</v>
      </c>
      <c r="D352" s="494" t="s">
        <v>659</v>
      </c>
      <c r="E352" s="495" t="s">
        <v>1051</v>
      </c>
      <c r="F352" s="495" t="s">
        <v>301</v>
      </c>
      <c r="G352" s="495" t="s">
        <v>1051</v>
      </c>
    </row>
    <row r="353" spans="1:7" x14ac:dyDescent="0.2">
      <c r="A353" s="492"/>
      <c r="B353" s="492"/>
      <c r="C353" s="493" t="s">
        <v>661</v>
      </c>
      <c r="D353" s="494" t="s">
        <v>662</v>
      </c>
      <c r="E353" s="495" t="s">
        <v>1052</v>
      </c>
      <c r="F353" s="495" t="s">
        <v>301</v>
      </c>
      <c r="G353" s="495" t="s">
        <v>1052</v>
      </c>
    </row>
    <row r="354" spans="1:7" x14ac:dyDescent="0.2">
      <c r="A354" s="492"/>
      <c r="B354" s="492"/>
      <c r="C354" s="493" t="s">
        <v>1053</v>
      </c>
      <c r="D354" s="494" t="s">
        <v>662</v>
      </c>
      <c r="E354" s="495" t="s">
        <v>1054</v>
      </c>
      <c r="F354" s="495" t="s">
        <v>301</v>
      </c>
      <c r="G354" s="495" t="s">
        <v>1054</v>
      </c>
    </row>
    <row r="355" spans="1:7" x14ac:dyDescent="0.2">
      <c r="A355" s="492"/>
      <c r="B355" s="492"/>
      <c r="C355" s="493" t="s">
        <v>1055</v>
      </c>
      <c r="D355" s="494" t="s">
        <v>662</v>
      </c>
      <c r="E355" s="495" t="s">
        <v>1056</v>
      </c>
      <c r="F355" s="495" t="s">
        <v>301</v>
      </c>
      <c r="G355" s="495" t="s">
        <v>1056</v>
      </c>
    </row>
    <row r="356" spans="1:7" x14ac:dyDescent="0.2">
      <c r="A356" s="492"/>
      <c r="B356" s="492"/>
      <c r="C356" s="493" t="s">
        <v>1057</v>
      </c>
      <c r="D356" s="494" t="s">
        <v>909</v>
      </c>
      <c r="E356" s="495" t="s">
        <v>1058</v>
      </c>
      <c r="F356" s="495" t="s">
        <v>301</v>
      </c>
      <c r="G356" s="495" t="s">
        <v>1058</v>
      </c>
    </row>
    <row r="357" spans="1:7" x14ac:dyDescent="0.2">
      <c r="A357" s="492"/>
      <c r="B357" s="492"/>
      <c r="C357" s="493" t="s">
        <v>1059</v>
      </c>
      <c r="D357" s="494" t="s">
        <v>909</v>
      </c>
      <c r="E357" s="495" t="s">
        <v>1060</v>
      </c>
      <c r="F357" s="495" t="s">
        <v>301</v>
      </c>
      <c r="G357" s="495" t="s">
        <v>1060</v>
      </c>
    </row>
    <row r="358" spans="1:7" x14ac:dyDescent="0.2">
      <c r="A358" s="492"/>
      <c r="B358" s="492"/>
      <c r="C358" s="493" t="s">
        <v>664</v>
      </c>
      <c r="D358" s="494" t="s">
        <v>665</v>
      </c>
      <c r="E358" s="495" t="s">
        <v>1061</v>
      </c>
      <c r="F358" s="495" t="s">
        <v>301</v>
      </c>
      <c r="G358" s="495" t="s">
        <v>1061</v>
      </c>
    </row>
    <row r="359" spans="1:7" x14ac:dyDescent="0.2">
      <c r="A359" s="492"/>
      <c r="B359" s="492"/>
      <c r="C359" s="493" t="s">
        <v>1062</v>
      </c>
      <c r="D359" s="494" t="s">
        <v>665</v>
      </c>
      <c r="E359" s="495" t="s">
        <v>1063</v>
      </c>
      <c r="F359" s="495" t="s">
        <v>301</v>
      </c>
      <c r="G359" s="495" t="s">
        <v>1063</v>
      </c>
    </row>
    <row r="360" spans="1:7" x14ac:dyDescent="0.2">
      <c r="A360" s="492"/>
      <c r="B360" s="492"/>
      <c r="C360" s="493" t="s">
        <v>1064</v>
      </c>
      <c r="D360" s="494" t="s">
        <v>665</v>
      </c>
      <c r="E360" s="495" t="s">
        <v>1065</v>
      </c>
      <c r="F360" s="495" t="s">
        <v>301</v>
      </c>
      <c r="G360" s="495" t="s">
        <v>1065</v>
      </c>
    </row>
    <row r="361" spans="1:7" ht="22.5" x14ac:dyDescent="0.2">
      <c r="A361" s="492"/>
      <c r="B361" s="492"/>
      <c r="C361" s="493" t="s">
        <v>793</v>
      </c>
      <c r="D361" s="494" t="s">
        <v>794</v>
      </c>
      <c r="E361" s="495" t="s">
        <v>1066</v>
      </c>
      <c r="F361" s="495" t="s">
        <v>301</v>
      </c>
      <c r="G361" s="495" t="s">
        <v>1066</v>
      </c>
    </row>
    <row r="362" spans="1:7" x14ac:dyDescent="0.2">
      <c r="A362" s="485" t="s">
        <v>202</v>
      </c>
      <c r="B362" s="485"/>
      <c r="C362" s="485"/>
      <c r="D362" s="486" t="s">
        <v>31</v>
      </c>
      <c r="E362" s="487" t="s">
        <v>1067</v>
      </c>
      <c r="F362" s="487" t="s">
        <v>301</v>
      </c>
      <c r="G362" s="487" t="s">
        <v>1067</v>
      </c>
    </row>
    <row r="363" spans="1:7" ht="15" x14ac:dyDescent="0.2">
      <c r="A363" s="488"/>
      <c r="B363" s="497" t="s">
        <v>203</v>
      </c>
      <c r="C363" s="489"/>
      <c r="D363" s="490" t="s">
        <v>72</v>
      </c>
      <c r="E363" s="491" t="s">
        <v>318</v>
      </c>
      <c r="F363" s="491" t="s">
        <v>301</v>
      </c>
      <c r="G363" s="491" t="s">
        <v>318</v>
      </c>
    </row>
    <row r="364" spans="1:7" ht="45" x14ac:dyDescent="0.2">
      <c r="A364" s="492"/>
      <c r="B364" s="492"/>
      <c r="C364" s="493" t="s">
        <v>204</v>
      </c>
      <c r="D364" s="494" t="s">
        <v>1068</v>
      </c>
      <c r="E364" s="495" t="s">
        <v>318</v>
      </c>
      <c r="F364" s="495" t="s">
        <v>301</v>
      </c>
      <c r="G364" s="495" t="s">
        <v>318</v>
      </c>
    </row>
    <row r="365" spans="1:7" ht="15" x14ac:dyDescent="0.2">
      <c r="A365" s="488"/>
      <c r="B365" s="497" t="s">
        <v>1069</v>
      </c>
      <c r="C365" s="489"/>
      <c r="D365" s="490" t="s">
        <v>1070</v>
      </c>
      <c r="E365" s="491" t="s">
        <v>1071</v>
      </c>
      <c r="F365" s="491" t="s">
        <v>301</v>
      </c>
      <c r="G365" s="491" t="s">
        <v>1071</v>
      </c>
    </row>
    <row r="366" spans="1:7" x14ac:dyDescent="0.2">
      <c r="A366" s="492"/>
      <c r="B366" s="492"/>
      <c r="C366" s="493" t="s">
        <v>658</v>
      </c>
      <c r="D366" s="494" t="s">
        <v>659</v>
      </c>
      <c r="E366" s="495" t="s">
        <v>1072</v>
      </c>
      <c r="F366" s="495" t="s">
        <v>301</v>
      </c>
      <c r="G366" s="495" t="s">
        <v>1072</v>
      </c>
    </row>
    <row r="367" spans="1:7" x14ac:dyDescent="0.2">
      <c r="A367" s="492"/>
      <c r="B367" s="492"/>
      <c r="C367" s="493" t="s">
        <v>661</v>
      </c>
      <c r="D367" s="494" t="s">
        <v>662</v>
      </c>
      <c r="E367" s="495" t="s">
        <v>366</v>
      </c>
      <c r="F367" s="495" t="s">
        <v>301</v>
      </c>
      <c r="G367" s="495" t="s">
        <v>366</v>
      </c>
    </row>
    <row r="368" spans="1:7" x14ac:dyDescent="0.2">
      <c r="A368" s="492"/>
      <c r="B368" s="492"/>
      <c r="C368" s="493" t="s">
        <v>664</v>
      </c>
      <c r="D368" s="494" t="s">
        <v>665</v>
      </c>
      <c r="E368" s="495" t="s">
        <v>1073</v>
      </c>
      <c r="F368" s="495" t="s">
        <v>301</v>
      </c>
      <c r="G368" s="495" t="s">
        <v>1073</v>
      </c>
    </row>
    <row r="369" spans="1:7" ht="15" x14ac:dyDescent="0.2">
      <c r="A369" s="488"/>
      <c r="B369" s="497" t="s">
        <v>1074</v>
      </c>
      <c r="C369" s="489"/>
      <c r="D369" s="490" t="s">
        <v>32</v>
      </c>
      <c r="E369" s="491" t="s">
        <v>1075</v>
      </c>
      <c r="F369" s="491" t="s">
        <v>301</v>
      </c>
      <c r="G369" s="491" t="s">
        <v>1075</v>
      </c>
    </row>
    <row r="370" spans="1:7" ht="67.5" x14ac:dyDescent="0.2">
      <c r="A370" s="492"/>
      <c r="B370" s="492"/>
      <c r="C370" s="493" t="s">
        <v>566</v>
      </c>
      <c r="D370" s="494" t="s">
        <v>869</v>
      </c>
      <c r="E370" s="495" t="s">
        <v>1076</v>
      </c>
      <c r="F370" s="495" t="s">
        <v>301</v>
      </c>
      <c r="G370" s="495" t="s">
        <v>1076</v>
      </c>
    </row>
    <row r="371" spans="1:7" ht="45" x14ac:dyDescent="0.2">
      <c r="A371" s="492"/>
      <c r="B371" s="492"/>
      <c r="C371" s="493" t="s">
        <v>305</v>
      </c>
      <c r="D371" s="494" t="s">
        <v>1031</v>
      </c>
      <c r="E371" s="495" t="s">
        <v>1077</v>
      </c>
      <c r="F371" s="495" t="s">
        <v>301</v>
      </c>
      <c r="G371" s="495" t="s">
        <v>1077</v>
      </c>
    </row>
    <row r="372" spans="1:7" x14ac:dyDescent="0.2">
      <c r="A372" s="492"/>
      <c r="B372" s="492"/>
      <c r="C372" s="493" t="s">
        <v>652</v>
      </c>
      <c r="D372" s="494" t="s">
        <v>653</v>
      </c>
      <c r="E372" s="495" t="s">
        <v>1078</v>
      </c>
      <c r="F372" s="495" t="s">
        <v>301</v>
      </c>
      <c r="G372" s="495" t="s">
        <v>1078</v>
      </c>
    </row>
    <row r="373" spans="1:7" x14ac:dyDescent="0.2">
      <c r="A373" s="492"/>
      <c r="B373" s="492"/>
      <c r="C373" s="493" t="s">
        <v>655</v>
      </c>
      <c r="D373" s="494" t="s">
        <v>656</v>
      </c>
      <c r="E373" s="495" t="s">
        <v>1079</v>
      </c>
      <c r="F373" s="495" t="s">
        <v>301</v>
      </c>
      <c r="G373" s="495" t="s">
        <v>1079</v>
      </c>
    </row>
    <row r="374" spans="1:7" x14ac:dyDescent="0.2">
      <c r="A374" s="492"/>
      <c r="B374" s="492"/>
      <c r="C374" s="493" t="s">
        <v>658</v>
      </c>
      <c r="D374" s="494" t="s">
        <v>659</v>
      </c>
      <c r="E374" s="495" t="s">
        <v>1080</v>
      </c>
      <c r="F374" s="495" t="s">
        <v>301</v>
      </c>
      <c r="G374" s="495" t="s">
        <v>1080</v>
      </c>
    </row>
    <row r="375" spans="1:7" x14ac:dyDescent="0.2">
      <c r="A375" s="492"/>
      <c r="B375" s="492"/>
      <c r="C375" s="493" t="s">
        <v>661</v>
      </c>
      <c r="D375" s="494" t="s">
        <v>662</v>
      </c>
      <c r="E375" s="495" t="s">
        <v>1081</v>
      </c>
      <c r="F375" s="495" t="s">
        <v>301</v>
      </c>
      <c r="G375" s="495" t="s">
        <v>1081</v>
      </c>
    </row>
    <row r="376" spans="1:7" x14ac:dyDescent="0.2">
      <c r="A376" s="492"/>
      <c r="B376" s="492"/>
      <c r="C376" s="493" t="s">
        <v>673</v>
      </c>
      <c r="D376" s="494" t="s">
        <v>674</v>
      </c>
      <c r="E376" s="495" t="s">
        <v>634</v>
      </c>
      <c r="F376" s="495" t="s">
        <v>301</v>
      </c>
      <c r="G376" s="495" t="s">
        <v>634</v>
      </c>
    </row>
    <row r="377" spans="1:7" x14ac:dyDescent="0.2">
      <c r="A377" s="492"/>
      <c r="B377" s="492"/>
      <c r="C377" s="493" t="s">
        <v>687</v>
      </c>
      <c r="D377" s="494" t="s">
        <v>688</v>
      </c>
      <c r="E377" s="495" t="s">
        <v>412</v>
      </c>
      <c r="F377" s="495" t="s">
        <v>301</v>
      </c>
      <c r="G377" s="495" t="s">
        <v>412</v>
      </c>
    </row>
    <row r="378" spans="1:7" x14ac:dyDescent="0.2">
      <c r="A378" s="492"/>
      <c r="B378" s="492"/>
      <c r="C378" s="493" t="s">
        <v>664</v>
      </c>
      <c r="D378" s="494" t="s">
        <v>665</v>
      </c>
      <c r="E378" s="495" t="s">
        <v>1082</v>
      </c>
      <c r="F378" s="495" t="s">
        <v>301</v>
      </c>
      <c r="G378" s="495" t="s">
        <v>1082</v>
      </c>
    </row>
    <row r="379" spans="1:7" ht="22.5" x14ac:dyDescent="0.2">
      <c r="A379" s="492"/>
      <c r="B379" s="492"/>
      <c r="C379" s="493" t="s">
        <v>698</v>
      </c>
      <c r="D379" s="494" t="s">
        <v>699</v>
      </c>
      <c r="E379" s="495" t="s">
        <v>350</v>
      </c>
      <c r="F379" s="495" t="s">
        <v>301</v>
      </c>
      <c r="G379" s="495" t="s">
        <v>350</v>
      </c>
    </row>
    <row r="380" spans="1:7" x14ac:dyDescent="0.2">
      <c r="A380" s="492"/>
      <c r="B380" s="492"/>
      <c r="C380" s="493" t="s">
        <v>789</v>
      </c>
      <c r="D380" s="494" t="s">
        <v>790</v>
      </c>
      <c r="E380" s="495" t="s">
        <v>1083</v>
      </c>
      <c r="F380" s="495" t="s">
        <v>301</v>
      </c>
      <c r="G380" s="495" t="s">
        <v>1083</v>
      </c>
    </row>
    <row r="381" spans="1:7" x14ac:dyDescent="0.2">
      <c r="A381" s="492"/>
      <c r="B381" s="492"/>
      <c r="C381" s="493" t="s">
        <v>667</v>
      </c>
      <c r="D381" s="494" t="s">
        <v>668</v>
      </c>
      <c r="E381" s="495" t="s">
        <v>350</v>
      </c>
      <c r="F381" s="495" t="s">
        <v>301</v>
      </c>
      <c r="G381" s="495" t="s">
        <v>350</v>
      </c>
    </row>
    <row r="382" spans="1:7" ht="15" x14ac:dyDescent="0.2">
      <c r="A382" s="488"/>
      <c r="B382" s="497" t="s">
        <v>210</v>
      </c>
      <c r="C382" s="489"/>
      <c r="D382" s="490" t="s">
        <v>29</v>
      </c>
      <c r="E382" s="491" t="s">
        <v>1084</v>
      </c>
      <c r="F382" s="491" t="s">
        <v>301</v>
      </c>
      <c r="G382" s="491" t="s">
        <v>1084</v>
      </c>
    </row>
    <row r="383" spans="1:7" ht="67.5" x14ac:dyDescent="0.2">
      <c r="A383" s="492"/>
      <c r="B383" s="492"/>
      <c r="C383" s="493" t="s">
        <v>566</v>
      </c>
      <c r="D383" s="494" t="s">
        <v>869</v>
      </c>
      <c r="E383" s="495" t="s">
        <v>325</v>
      </c>
      <c r="F383" s="495" t="s">
        <v>301</v>
      </c>
      <c r="G383" s="495" t="s">
        <v>325</v>
      </c>
    </row>
    <row r="384" spans="1:7" x14ac:dyDescent="0.2">
      <c r="A384" s="492"/>
      <c r="B384" s="492"/>
      <c r="C384" s="493" t="s">
        <v>661</v>
      </c>
      <c r="D384" s="494" t="s">
        <v>662</v>
      </c>
      <c r="E384" s="495" t="s">
        <v>1085</v>
      </c>
      <c r="F384" s="495" t="s">
        <v>301</v>
      </c>
      <c r="G384" s="495" t="s">
        <v>1085</v>
      </c>
    </row>
    <row r="385" spans="1:7" x14ac:dyDescent="0.2">
      <c r="A385" s="492"/>
      <c r="B385" s="492"/>
      <c r="C385" s="493" t="s">
        <v>664</v>
      </c>
      <c r="D385" s="494" t="s">
        <v>665</v>
      </c>
      <c r="E385" s="495" t="s">
        <v>1086</v>
      </c>
      <c r="F385" s="495" t="s">
        <v>301</v>
      </c>
      <c r="G385" s="495" t="s">
        <v>1086</v>
      </c>
    </row>
    <row r="386" spans="1:7" ht="22.5" x14ac:dyDescent="0.2">
      <c r="A386" s="492"/>
      <c r="B386" s="492"/>
      <c r="C386" s="493" t="s">
        <v>143</v>
      </c>
      <c r="D386" s="494" t="s">
        <v>701</v>
      </c>
      <c r="E386" s="495" t="s">
        <v>1087</v>
      </c>
      <c r="F386" s="495" t="s">
        <v>301</v>
      </c>
      <c r="G386" s="495" t="s">
        <v>1087</v>
      </c>
    </row>
    <row r="387" spans="1:7" x14ac:dyDescent="0.2">
      <c r="A387" s="485" t="s">
        <v>214</v>
      </c>
      <c r="B387" s="485"/>
      <c r="C387" s="485"/>
      <c r="D387" s="486" t="s">
        <v>42</v>
      </c>
      <c r="E387" s="487" t="s">
        <v>1088</v>
      </c>
      <c r="F387" s="487" t="s">
        <v>1089</v>
      </c>
      <c r="G387" s="487" t="s">
        <v>1090</v>
      </c>
    </row>
    <row r="388" spans="1:7" ht="15" x14ac:dyDescent="0.2">
      <c r="A388" s="488"/>
      <c r="B388" s="497" t="s">
        <v>1091</v>
      </c>
      <c r="C388" s="489"/>
      <c r="D388" s="490" t="s">
        <v>1092</v>
      </c>
      <c r="E388" s="491" t="s">
        <v>1093</v>
      </c>
      <c r="F388" s="491" t="s">
        <v>301</v>
      </c>
      <c r="G388" s="491" t="s">
        <v>1093</v>
      </c>
    </row>
    <row r="389" spans="1:7" ht="33.75" x14ac:dyDescent="0.2">
      <c r="A389" s="492"/>
      <c r="B389" s="492"/>
      <c r="C389" s="493" t="s">
        <v>916</v>
      </c>
      <c r="D389" s="494" t="s">
        <v>917</v>
      </c>
      <c r="E389" s="495" t="s">
        <v>1093</v>
      </c>
      <c r="F389" s="495" t="s">
        <v>301</v>
      </c>
      <c r="G389" s="495" t="s">
        <v>1093</v>
      </c>
    </row>
    <row r="390" spans="1:7" ht="15" x14ac:dyDescent="0.2">
      <c r="A390" s="488"/>
      <c r="B390" s="497" t="s">
        <v>215</v>
      </c>
      <c r="C390" s="489"/>
      <c r="D390" s="490" t="s">
        <v>534</v>
      </c>
      <c r="E390" s="491" t="s">
        <v>1094</v>
      </c>
      <c r="F390" s="491" t="s">
        <v>1095</v>
      </c>
      <c r="G390" s="491" t="s">
        <v>1096</v>
      </c>
    </row>
    <row r="391" spans="1:7" x14ac:dyDescent="0.2">
      <c r="A391" s="492"/>
      <c r="B391" s="492"/>
      <c r="C391" s="493" t="s">
        <v>649</v>
      </c>
      <c r="D391" s="494" t="s">
        <v>650</v>
      </c>
      <c r="E391" s="495" t="s">
        <v>1097</v>
      </c>
      <c r="F391" s="495" t="s">
        <v>301</v>
      </c>
      <c r="G391" s="495" t="s">
        <v>1097</v>
      </c>
    </row>
    <row r="392" spans="1:7" x14ac:dyDescent="0.2">
      <c r="A392" s="492"/>
      <c r="B392" s="492"/>
      <c r="C392" s="493" t="s">
        <v>652</v>
      </c>
      <c r="D392" s="494" t="s">
        <v>653</v>
      </c>
      <c r="E392" s="495" t="s">
        <v>1098</v>
      </c>
      <c r="F392" s="495" t="s">
        <v>301</v>
      </c>
      <c r="G392" s="495" t="s">
        <v>1098</v>
      </c>
    </row>
    <row r="393" spans="1:7" x14ac:dyDescent="0.2">
      <c r="A393" s="492"/>
      <c r="B393" s="492"/>
      <c r="C393" s="493" t="s">
        <v>655</v>
      </c>
      <c r="D393" s="494" t="s">
        <v>656</v>
      </c>
      <c r="E393" s="495" t="s">
        <v>1099</v>
      </c>
      <c r="F393" s="495" t="s">
        <v>301</v>
      </c>
      <c r="G393" s="495" t="s">
        <v>1099</v>
      </c>
    </row>
    <row r="394" spans="1:7" x14ac:dyDescent="0.2">
      <c r="A394" s="492"/>
      <c r="B394" s="492"/>
      <c r="C394" s="493" t="s">
        <v>658</v>
      </c>
      <c r="D394" s="494" t="s">
        <v>659</v>
      </c>
      <c r="E394" s="495" t="s">
        <v>878</v>
      </c>
      <c r="F394" s="495" t="s">
        <v>301</v>
      </c>
      <c r="G394" s="495" t="s">
        <v>878</v>
      </c>
    </row>
    <row r="395" spans="1:7" x14ac:dyDescent="0.2">
      <c r="A395" s="492"/>
      <c r="B395" s="492"/>
      <c r="C395" s="493" t="s">
        <v>661</v>
      </c>
      <c r="D395" s="494" t="s">
        <v>662</v>
      </c>
      <c r="E395" s="495" t="s">
        <v>1100</v>
      </c>
      <c r="F395" s="495" t="s">
        <v>301</v>
      </c>
      <c r="G395" s="495" t="s">
        <v>1100</v>
      </c>
    </row>
    <row r="396" spans="1:7" x14ac:dyDescent="0.2">
      <c r="A396" s="492"/>
      <c r="B396" s="492"/>
      <c r="C396" s="493" t="s">
        <v>950</v>
      </c>
      <c r="D396" s="494" t="s">
        <v>951</v>
      </c>
      <c r="E396" s="495" t="s">
        <v>350</v>
      </c>
      <c r="F396" s="495" t="s">
        <v>301</v>
      </c>
      <c r="G396" s="495" t="s">
        <v>350</v>
      </c>
    </row>
    <row r="397" spans="1:7" x14ac:dyDescent="0.2">
      <c r="A397" s="492"/>
      <c r="B397" s="492"/>
      <c r="C397" s="493" t="s">
        <v>673</v>
      </c>
      <c r="D397" s="494" t="s">
        <v>674</v>
      </c>
      <c r="E397" s="495" t="s">
        <v>366</v>
      </c>
      <c r="F397" s="495" t="s">
        <v>301</v>
      </c>
      <c r="G397" s="495" t="s">
        <v>366</v>
      </c>
    </row>
    <row r="398" spans="1:7" x14ac:dyDescent="0.2">
      <c r="A398" s="492"/>
      <c r="B398" s="492"/>
      <c r="C398" s="493" t="s">
        <v>780</v>
      </c>
      <c r="D398" s="494" t="s">
        <v>781</v>
      </c>
      <c r="E398" s="495" t="s">
        <v>1101</v>
      </c>
      <c r="F398" s="495" t="s">
        <v>301</v>
      </c>
      <c r="G398" s="495" t="s">
        <v>1101</v>
      </c>
    </row>
    <row r="399" spans="1:7" x14ac:dyDescent="0.2">
      <c r="A399" s="492"/>
      <c r="B399" s="492"/>
      <c r="C399" s="493" t="s">
        <v>664</v>
      </c>
      <c r="D399" s="494" t="s">
        <v>665</v>
      </c>
      <c r="E399" s="495" t="s">
        <v>1102</v>
      </c>
      <c r="F399" s="495" t="s">
        <v>301</v>
      </c>
      <c r="G399" s="495" t="s">
        <v>1102</v>
      </c>
    </row>
    <row r="400" spans="1:7" ht="22.5" x14ac:dyDescent="0.2">
      <c r="A400" s="492"/>
      <c r="B400" s="492"/>
      <c r="C400" s="493" t="s">
        <v>698</v>
      </c>
      <c r="D400" s="494" t="s">
        <v>699</v>
      </c>
      <c r="E400" s="495" t="s">
        <v>1103</v>
      </c>
      <c r="F400" s="495" t="s">
        <v>301</v>
      </c>
      <c r="G400" s="495" t="s">
        <v>1103</v>
      </c>
    </row>
    <row r="401" spans="1:7" ht="22.5" x14ac:dyDescent="0.2">
      <c r="A401" s="492"/>
      <c r="B401" s="492"/>
      <c r="C401" s="493" t="s">
        <v>793</v>
      </c>
      <c r="D401" s="494" t="s">
        <v>794</v>
      </c>
      <c r="E401" s="495" t="s">
        <v>1104</v>
      </c>
      <c r="F401" s="495" t="s">
        <v>301</v>
      </c>
      <c r="G401" s="495" t="s">
        <v>1104</v>
      </c>
    </row>
    <row r="402" spans="1:7" ht="22.5" x14ac:dyDescent="0.2">
      <c r="A402" s="492"/>
      <c r="B402" s="492"/>
      <c r="C402" s="493" t="s">
        <v>110</v>
      </c>
      <c r="D402" s="494" t="s">
        <v>692</v>
      </c>
      <c r="E402" s="495" t="s">
        <v>1105</v>
      </c>
      <c r="F402" s="495" t="s">
        <v>1095</v>
      </c>
      <c r="G402" s="495" t="s">
        <v>1106</v>
      </c>
    </row>
    <row r="403" spans="1:7" ht="22.5" x14ac:dyDescent="0.2">
      <c r="A403" s="488"/>
      <c r="B403" s="497" t="s">
        <v>1107</v>
      </c>
      <c r="C403" s="489"/>
      <c r="D403" s="490" t="s">
        <v>1108</v>
      </c>
      <c r="E403" s="491" t="s">
        <v>660</v>
      </c>
      <c r="F403" s="491" t="s">
        <v>301</v>
      </c>
      <c r="G403" s="491" t="s">
        <v>660</v>
      </c>
    </row>
    <row r="404" spans="1:7" x14ac:dyDescent="0.2">
      <c r="A404" s="492"/>
      <c r="B404" s="492"/>
      <c r="C404" s="493" t="s">
        <v>661</v>
      </c>
      <c r="D404" s="494" t="s">
        <v>662</v>
      </c>
      <c r="E404" s="495" t="s">
        <v>366</v>
      </c>
      <c r="F404" s="495" t="s">
        <v>301</v>
      </c>
      <c r="G404" s="495" t="s">
        <v>366</v>
      </c>
    </row>
    <row r="405" spans="1:7" x14ac:dyDescent="0.2">
      <c r="A405" s="492"/>
      <c r="B405" s="492"/>
      <c r="C405" s="493" t="s">
        <v>664</v>
      </c>
      <c r="D405" s="494" t="s">
        <v>665</v>
      </c>
      <c r="E405" s="495" t="s">
        <v>977</v>
      </c>
      <c r="F405" s="495" t="s">
        <v>301</v>
      </c>
      <c r="G405" s="495" t="s">
        <v>977</v>
      </c>
    </row>
    <row r="406" spans="1:7" ht="67.5" x14ac:dyDescent="0.2">
      <c r="A406" s="488"/>
      <c r="B406" s="497" t="s">
        <v>540</v>
      </c>
      <c r="C406" s="489"/>
      <c r="D406" s="490" t="s">
        <v>541</v>
      </c>
      <c r="E406" s="491" t="s">
        <v>542</v>
      </c>
      <c r="F406" s="491" t="s">
        <v>301</v>
      </c>
      <c r="G406" s="491" t="s">
        <v>542</v>
      </c>
    </row>
    <row r="407" spans="1:7" ht="67.5" x14ac:dyDescent="0.2">
      <c r="A407" s="492"/>
      <c r="B407" s="492"/>
      <c r="C407" s="493" t="s">
        <v>546</v>
      </c>
      <c r="D407" s="494" t="s">
        <v>1109</v>
      </c>
      <c r="E407" s="495" t="s">
        <v>543</v>
      </c>
      <c r="F407" s="495" t="s">
        <v>301</v>
      </c>
      <c r="G407" s="495" t="s">
        <v>543</v>
      </c>
    </row>
    <row r="408" spans="1:7" x14ac:dyDescent="0.2">
      <c r="A408" s="492"/>
      <c r="B408" s="492"/>
      <c r="C408" s="493" t="s">
        <v>1110</v>
      </c>
      <c r="D408" s="494" t="s">
        <v>1111</v>
      </c>
      <c r="E408" s="495" t="s">
        <v>1112</v>
      </c>
      <c r="F408" s="495" t="s">
        <v>301</v>
      </c>
      <c r="G408" s="495" t="s">
        <v>1112</v>
      </c>
    </row>
    <row r="409" spans="1:7" ht="33.75" x14ac:dyDescent="0.2">
      <c r="A409" s="488"/>
      <c r="B409" s="497" t="s">
        <v>548</v>
      </c>
      <c r="C409" s="489"/>
      <c r="D409" s="490" t="s">
        <v>549</v>
      </c>
      <c r="E409" s="491" t="s">
        <v>1113</v>
      </c>
      <c r="F409" s="491" t="s">
        <v>301</v>
      </c>
      <c r="G409" s="491" t="s">
        <v>1113</v>
      </c>
    </row>
    <row r="410" spans="1:7" x14ac:dyDescent="0.2">
      <c r="A410" s="492"/>
      <c r="B410" s="492"/>
      <c r="C410" s="493" t="s">
        <v>1114</v>
      </c>
      <c r="D410" s="494" t="s">
        <v>1115</v>
      </c>
      <c r="E410" s="495" t="s">
        <v>1113</v>
      </c>
      <c r="F410" s="495" t="s">
        <v>301</v>
      </c>
      <c r="G410" s="495" t="s">
        <v>1113</v>
      </c>
    </row>
    <row r="411" spans="1:7" ht="15" x14ac:dyDescent="0.2">
      <c r="A411" s="488"/>
      <c r="B411" s="497" t="s">
        <v>551</v>
      </c>
      <c r="C411" s="489"/>
      <c r="D411" s="490" t="s">
        <v>552</v>
      </c>
      <c r="E411" s="491" t="s">
        <v>1116</v>
      </c>
      <c r="F411" s="491" t="s">
        <v>301</v>
      </c>
      <c r="G411" s="491" t="s">
        <v>1116</v>
      </c>
    </row>
    <row r="412" spans="1:7" x14ac:dyDescent="0.2">
      <c r="A412" s="492"/>
      <c r="B412" s="492"/>
      <c r="C412" s="493" t="s">
        <v>1114</v>
      </c>
      <c r="D412" s="494" t="s">
        <v>1115</v>
      </c>
      <c r="E412" s="495" t="s">
        <v>1117</v>
      </c>
      <c r="F412" s="495" t="s">
        <v>301</v>
      </c>
      <c r="G412" s="495" t="s">
        <v>1117</v>
      </c>
    </row>
    <row r="413" spans="1:7" x14ac:dyDescent="0.2">
      <c r="A413" s="492"/>
      <c r="B413" s="492"/>
      <c r="C413" s="493" t="s">
        <v>661</v>
      </c>
      <c r="D413" s="494" t="s">
        <v>662</v>
      </c>
      <c r="E413" s="495" t="s">
        <v>1118</v>
      </c>
      <c r="F413" s="495" t="s">
        <v>301</v>
      </c>
      <c r="G413" s="495" t="s">
        <v>1118</v>
      </c>
    </row>
    <row r="414" spans="1:7" ht="15" x14ac:dyDescent="0.2">
      <c r="A414" s="488"/>
      <c r="B414" s="497" t="s">
        <v>554</v>
      </c>
      <c r="C414" s="489"/>
      <c r="D414" s="490" t="s">
        <v>555</v>
      </c>
      <c r="E414" s="491" t="s">
        <v>556</v>
      </c>
      <c r="F414" s="491" t="s">
        <v>301</v>
      </c>
      <c r="G414" s="491" t="s">
        <v>556</v>
      </c>
    </row>
    <row r="415" spans="1:7" ht="67.5" x14ac:dyDescent="0.2">
      <c r="A415" s="492"/>
      <c r="B415" s="492"/>
      <c r="C415" s="493" t="s">
        <v>546</v>
      </c>
      <c r="D415" s="494" t="s">
        <v>1109</v>
      </c>
      <c r="E415" s="495" t="s">
        <v>366</v>
      </c>
      <c r="F415" s="495" t="s">
        <v>301</v>
      </c>
      <c r="G415" s="495" t="s">
        <v>366</v>
      </c>
    </row>
    <row r="416" spans="1:7" x14ac:dyDescent="0.2">
      <c r="A416" s="492"/>
      <c r="B416" s="492"/>
      <c r="C416" s="493" t="s">
        <v>1114</v>
      </c>
      <c r="D416" s="494" t="s">
        <v>1115</v>
      </c>
      <c r="E416" s="495" t="s">
        <v>557</v>
      </c>
      <c r="F416" s="495" t="s">
        <v>301</v>
      </c>
      <c r="G416" s="495" t="s">
        <v>557</v>
      </c>
    </row>
    <row r="417" spans="1:7" ht="15" x14ac:dyDescent="0.2">
      <c r="A417" s="488"/>
      <c r="B417" s="497" t="s">
        <v>558</v>
      </c>
      <c r="C417" s="489"/>
      <c r="D417" s="490" t="s">
        <v>559</v>
      </c>
      <c r="E417" s="491" t="s">
        <v>1119</v>
      </c>
      <c r="F417" s="491" t="s">
        <v>1120</v>
      </c>
      <c r="G417" s="491" t="s">
        <v>1121</v>
      </c>
    </row>
    <row r="418" spans="1:7" ht="22.5" x14ac:dyDescent="0.2">
      <c r="A418" s="492"/>
      <c r="B418" s="492"/>
      <c r="C418" s="493" t="s">
        <v>742</v>
      </c>
      <c r="D418" s="494" t="s">
        <v>743</v>
      </c>
      <c r="E418" s="495" t="s">
        <v>1122</v>
      </c>
      <c r="F418" s="495" t="s">
        <v>301</v>
      </c>
      <c r="G418" s="495" t="s">
        <v>1122</v>
      </c>
    </row>
    <row r="419" spans="1:7" x14ac:dyDescent="0.2">
      <c r="A419" s="492"/>
      <c r="B419" s="492"/>
      <c r="C419" s="493" t="s">
        <v>649</v>
      </c>
      <c r="D419" s="494" t="s">
        <v>650</v>
      </c>
      <c r="E419" s="495" t="s">
        <v>1123</v>
      </c>
      <c r="F419" s="495" t="s">
        <v>822</v>
      </c>
      <c r="G419" s="495" t="s">
        <v>1124</v>
      </c>
    </row>
    <row r="420" spans="1:7" x14ac:dyDescent="0.2">
      <c r="A420" s="492"/>
      <c r="B420" s="492"/>
      <c r="C420" s="493" t="s">
        <v>745</v>
      </c>
      <c r="D420" s="494" t="s">
        <v>746</v>
      </c>
      <c r="E420" s="495" t="s">
        <v>1125</v>
      </c>
      <c r="F420" s="495" t="s">
        <v>301</v>
      </c>
      <c r="G420" s="495" t="s">
        <v>1125</v>
      </c>
    </row>
    <row r="421" spans="1:7" x14ac:dyDescent="0.2">
      <c r="A421" s="492"/>
      <c r="B421" s="492"/>
      <c r="C421" s="493" t="s">
        <v>652</v>
      </c>
      <c r="D421" s="494" t="s">
        <v>653</v>
      </c>
      <c r="E421" s="495" t="s">
        <v>1126</v>
      </c>
      <c r="F421" s="495" t="s">
        <v>1127</v>
      </c>
      <c r="G421" s="495" t="s">
        <v>1128</v>
      </c>
    </row>
    <row r="422" spans="1:7" x14ac:dyDescent="0.2">
      <c r="A422" s="492"/>
      <c r="B422" s="492"/>
      <c r="C422" s="493" t="s">
        <v>655</v>
      </c>
      <c r="D422" s="494" t="s">
        <v>656</v>
      </c>
      <c r="E422" s="495" t="s">
        <v>1129</v>
      </c>
      <c r="F422" s="495" t="s">
        <v>1130</v>
      </c>
      <c r="G422" s="495" t="s">
        <v>1131</v>
      </c>
    </row>
    <row r="423" spans="1:7" ht="22.5" x14ac:dyDescent="0.2">
      <c r="A423" s="492"/>
      <c r="B423" s="492"/>
      <c r="C423" s="493" t="s">
        <v>773</v>
      </c>
      <c r="D423" s="494" t="s">
        <v>774</v>
      </c>
      <c r="E423" s="495" t="s">
        <v>1132</v>
      </c>
      <c r="F423" s="495" t="s">
        <v>301</v>
      </c>
      <c r="G423" s="495" t="s">
        <v>1132</v>
      </c>
    </row>
    <row r="424" spans="1:7" x14ac:dyDescent="0.2">
      <c r="A424" s="492"/>
      <c r="B424" s="492"/>
      <c r="C424" s="493" t="s">
        <v>658</v>
      </c>
      <c r="D424" s="494" t="s">
        <v>659</v>
      </c>
      <c r="E424" s="495" t="s">
        <v>600</v>
      </c>
      <c r="F424" s="495" t="s">
        <v>301</v>
      </c>
      <c r="G424" s="495" t="s">
        <v>600</v>
      </c>
    </row>
    <row r="425" spans="1:7" x14ac:dyDescent="0.2">
      <c r="A425" s="492"/>
      <c r="B425" s="492"/>
      <c r="C425" s="493" t="s">
        <v>661</v>
      </c>
      <c r="D425" s="494" t="s">
        <v>662</v>
      </c>
      <c r="E425" s="495" t="s">
        <v>1133</v>
      </c>
      <c r="F425" s="495" t="s">
        <v>301</v>
      </c>
      <c r="G425" s="495" t="s">
        <v>1133</v>
      </c>
    </row>
    <row r="426" spans="1:7" x14ac:dyDescent="0.2">
      <c r="A426" s="492"/>
      <c r="B426" s="492"/>
      <c r="C426" s="493" t="s">
        <v>673</v>
      </c>
      <c r="D426" s="494" t="s">
        <v>674</v>
      </c>
      <c r="E426" s="495" t="s">
        <v>1134</v>
      </c>
      <c r="F426" s="495" t="s">
        <v>301</v>
      </c>
      <c r="G426" s="495" t="s">
        <v>1134</v>
      </c>
    </row>
    <row r="427" spans="1:7" x14ac:dyDescent="0.2">
      <c r="A427" s="492"/>
      <c r="B427" s="492"/>
      <c r="C427" s="493" t="s">
        <v>687</v>
      </c>
      <c r="D427" s="494" t="s">
        <v>688</v>
      </c>
      <c r="E427" s="495" t="s">
        <v>1132</v>
      </c>
      <c r="F427" s="495" t="s">
        <v>301</v>
      </c>
      <c r="G427" s="495" t="s">
        <v>1132</v>
      </c>
    </row>
    <row r="428" spans="1:7" x14ac:dyDescent="0.2">
      <c r="A428" s="492"/>
      <c r="B428" s="492"/>
      <c r="C428" s="493" t="s">
        <v>780</v>
      </c>
      <c r="D428" s="494" t="s">
        <v>781</v>
      </c>
      <c r="E428" s="495" t="s">
        <v>1135</v>
      </c>
      <c r="F428" s="495" t="s">
        <v>301</v>
      </c>
      <c r="G428" s="495" t="s">
        <v>1135</v>
      </c>
    </row>
    <row r="429" spans="1:7" x14ac:dyDescent="0.2">
      <c r="A429" s="492"/>
      <c r="B429" s="492"/>
      <c r="C429" s="493" t="s">
        <v>664</v>
      </c>
      <c r="D429" s="494" t="s">
        <v>665</v>
      </c>
      <c r="E429" s="495" t="s">
        <v>1136</v>
      </c>
      <c r="F429" s="495" t="s">
        <v>312</v>
      </c>
      <c r="G429" s="495" t="s">
        <v>1137</v>
      </c>
    </row>
    <row r="430" spans="1:7" ht="22.5" x14ac:dyDescent="0.2">
      <c r="A430" s="492"/>
      <c r="B430" s="492"/>
      <c r="C430" s="493" t="s">
        <v>698</v>
      </c>
      <c r="D430" s="494" t="s">
        <v>699</v>
      </c>
      <c r="E430" s="495" t="s">
        <v>434</v>
      </c>
      <c r="F430" s="495" t="s">
        <v>301</v>
      </c>
      <c r="G430" s="495" t="s">
        <v>434</v>
      </c>
    </row>
    <row r="431" spans="1:7" ht="22.5" x14ac:dyDescent="0.2">
      <c r="A431" s="492"/>
      <c r="B431" s="492"/>
      <c r="C431" s="493" t="s">
        <v>786</v>
      </c>
      <c r="D431" s="494" t="s">
        <v>787</v>
      </c>
      <c r="E431" s="495" t="s">
        <v>1138</v>
      </c>
      <c r="F431" s="495" t="s">
        <v>301</v>
      </c>
      <c r="G431" s="495" t="s">
        <v>1138</v>
      </c>
    </row>
    <row r="432" spans="1:7" x14ac:dyDescent="0.2">
      <c r="A432" s="492"/>
      <c r="B432" s="492"/>
      <c r="C432" s="493" t="s">
        <v>789</v>
      </c>
      <c r="D432" s="494" t="s">
        <v>790</v>
      </c>
      <c r="E432" s="495" t="s">
        <v>1139</v>
      </c>
      <c r="F432" s="495" t="s">
        <v>301</v>
      </c>
      <c r="G432" s="495" t="s">
        <v>1139</v>
      </c>
    </row>
    <row r="433" spans="1:7" x14ac:dyDescent="0.2">
      <c r="A433" s="492"/>
      <c r="B433" s="492"/>
      <c r="C433" s="493" t="s">
        <v>667</v>
      </c>
      <c r="D433" s="494" t="s">
        <v>668</v>
      </c>
      <c r="E433" s="495" t="s">
        <v>366</v>
      </c>
      <c r="F433" s="495" t="s">
        <v>301</v>
      </c>
      <c r="G433" s="495" t="s">
        <v>366</v>
      </c>
    </row>
    <row r="434" spans="1:7" ht="22.5" x14ac:dyDescent="0.2">
      <c r="A434" s="492"/>
      <c r="B434" s="492"/>
      <c r="C434" s="493" t="s">
        <v>793</v>
      </c>
      <c r="D434" s="494" t="s">
        <v>794</v>
      </c>
      <c r="E434" s="495" t="s">
        <v>1140</v>
      </c>
      <c r="F434" s="495" t="s">
        <v>301</v>
      </c>
      <c r="G434" s="495" t="s">
        <v>1140</v>
      </c>
    </row>
    <row r="435" spans="1:7" ht="22.5" x14ac:dyDescent="0.2">
      <c r="A435" s="492"/>
      <c r="B435" s="492"/>
      <c r="C435" s="493" t="s">
        <v>752</v>
      </c>
      <c r="D435" s="494" t="s">
        <v>753</v>
      </c>
      <c r="E435" s="495" t="s">
        <v>634</v>
      </c>
      <c r="F435" s="495" t="s">
        <v>301</v>
      </c>
      <c r="G435" s="495" t="s">
        <v>634</v>
      </c>
    </row>
    <row r="436" spans="1:7" ht="22.5" x14ac:dyDescent="0.2">
      <c r="A436" s="488"/>
      <c r="B436" s="497" t="s">
        <v>561</v>
      </c>
      <c r="C436" s="489"/>
      <c r="D436" s="490" t="s">
        <v>562</v>
      </c>
      <c r="E436" s="491" t="s">
        <v>1141</v>
      </c>
      <c r="F436" s="491" t="s">
        <v>301</v>
      </c>
      <c r="G436" s="491" t="s">
        <v>1141</v>
      </c>
    </row>
    <row r="437" spans="1:7" x14ac:dyDescent="0.2">
      <c r="A437" s="492"/>
      <c r="B437" s="492"/>
      <c r="C437" s="493" t="s">
        <v>649</v>
      </c>
      <c r="D437" s="494" t="s">
        <v>650</v>
      </c>
      <c r="E437" s="495" t="s">
        <v>301</v>
      </c>
      <c r="F437" s="495" t="s">
        <v>301</v>
      </c>
      <c r="G437" s="495" t="s">
        <v>301</v>
      </c>
    </row>
    <row r="438" spans="1:7" x14ac:dyDescent="0.2">
      <c r="A438" s="492"/>
      <c r="B438" s="492"/>
      <c r="C438" s="493" t="s">
        <v>652</v>
      </c>
      <c r="D438" s="494" t="s">
        <v>653</v>
      </c>
      <c r="E438" s="495" t="s">
        <v>301</v>
      </c>
      <c r="F438" s="495" t="s">
        <v>301</v>
      </c>
      <c r="G438" s="495" t="s">
        <v>301</v>
      </c>
    </row>
    <row r="439" spans="1:7" x14ac:dyDescent="0.2">
      <c r="A439" s="492"/>
      <c r="B439" s="492"/>
      <c r="C439" s="493" t="s">
        <v>655</v>
      </c>
      <c r="D439" s="494" t="s">
        <v>656</v>
      </c>
      <c r="E439" s="495" t="s">
        <v>301</v>
      </c>
      <c r="F439" s="495" t="s">
        <v>301</v>
      </c>
      <c r="G439" s="495" t="s">
        <v>301</v>
      </c>
    </row>
    <row r="440" spans="1:7" x14ac:dyDescent="0.2">
      <c r="A440" s="492"/>
      <c r="B440" s="492"/>
      <c r="C440" s="493" t="s">
        <v>664</v>
      </c>
      <c r="D440" s="494" t="s">
        <v>665</v>
      </c>
      <c r="E440" s="495" t="s">
        <v>1141</v>
      </c>
      <c r="F440" s="495" t="s">
        <v>301</v>
      </c>
      <c r="G440" s="495" t="s">
        <v>1141</v>
      </c>
    </row>
    <row r="441" spans="1:7" ht="15" x14ac:dyDescent="0.2">
      <c r="A441" s="488"/>
      <c r="B441" s="497" t="s">
        <v>569</v>
      </c>
      <c r="C441" s="489"/>
      <c r="D441" s="490" t="s">
        <v>570</v>
      </c>
      <c r="E441" s="491" t="s">
        <v>1142</v>
      </c>
      <c r="F441" s="491" t="s">
        <v>301</v>
      </c>
      <c r="G441" s="491" t="s">
        <v>1142</v>
      </c>
    </row>
    <row r="442" spans="1:7" x14ac:dyDescent="0.2">
      <c r="A442" s="492"/>
      <c r="B442" s="492"/>
      <c r="C442" s="493" t="s">
        <v>1114</v>
      </c>
      <c r="D442" s="494" t="s">
        <v>1115</v>
      </c>
      <c r="E442" s="495" t="s">
        <v>1142</v>
      </c>
      <c r="F442" s="495" t="s">
        <v>301</v>
      </c>
      <c r="G442" s="495" t="s">
        <v>1142</v>
      </c>
    </row>
    <row r="443" spans="1:7" ht="15" x14ac:dyDescent="0.2">
      <c r="A443" s="488"/>
      <c r="B443" s="497" t="s">
        <v>1143</v>
      </c>
      <c r="C443" s="489"/>
      <c r="D443" s="490" t="s">
        <v>43</v>
      </c>
      <c r="E443" s="491" t="s">
        <v>1144</v>
      </c>
      <c r="F443" s="491" t="s">
        <v>301</v>
      </c>
      <c r="G443" s="491" t="s">
        <v>1144</v>
      </c>
    </row>
    <row r="444" spans="1:7" ht="22.5" x14ac:dyDescent="0.2">
      <c r="A444" s="492"/>
      <c r="B444" s="492"/>
      <c r="C444" s="493" t="s">
        <v>706</v>
      </c>
      <c r="D444" s="494" t="s">
        <v>41</v>
      </c>
      <c r="E444" s="495" t="s">
        <v>1144</v>
      </c>
      <c r="F444" s="495" t="s">
        <v>301</v>
      </c>
      <c r="G444" s="495" t="s">
        <v>1144</v>
      </c>
    </row>
    <row r="445" spans="1:7" ht="15" x14ac:dyDescent="0.2">
      <c r="A445" s="488"/>
      <c r="B445" s="497" t="s">
        <v>1145</v>
      </c>
      <c r="C445" s="489"/>
      <c r="D445" s="490" t="s">
        <v>29</v>
      </c>
      <c r="E445" s="491" t="s">
        <v>856</v>
      </c>
      <c r="F445" s="491" t="s">
        <v>301</v>
      </c>
      <c r="G445" s="491" t="s">
        <v>856</v>
      </c>
    </row>
    <row r="446" spans="1:7" x14ac:dyDescent="0.2">
      <c r="A446" s="492"/>
      <c r="B446" s="492"/>
      <c r="C446" s="493" t="s">
        <v>661</v>
      </c>
      <c r="D446" s="494" t="s">
        <v>662</v>
      </c>
      <c r="E446" s="495" t="s">
        <v>412</v>
      </c>
      <c r="F446" s="495" t="s">
        <v>301</v>
      </c>
      <c r="G446" s="495" t="s">
        <v>412</v>
      </c>
    </row>
    <row r="447" spans="1:7" x14ac:dyDescent="0.2">
      <c r="A447" s="492"/>
      <c r="B447" s="492"/>
      <c r="C447" s="493" t="s">
        <v>664</v>
      </c>
      <c r="D447" s="494" t="s">
        <v>665</v>
      </c>
      <c r="E447" s="495" t="s">
        <v>350</v>
      </c>
      <c r="F447" s="495" t="s">
        <v>301</v>
      </c>
      <c r="G447" s="495" t="s">
        <v>350</v>
      </c>
    </row>
    <row r="448" spans="1:7" ht="22.5" x14ac:dyDescent="0.2">
      <c r="A448" s="485" t="s">
        <v>572</v>
      </c>
      <c r="B448" s="485"/>
      <c r="C448" s="485"/>
      <c r="D448" s="486" t="s">
        <v>62</v>
      </c>
      <c r="E448" s="487" t="s">
        <v>1146</v>
      </c>
      <c r="F448" s="487" t="s">
        <v>1147</v>
      </c>
      <c r="G448" s="487" t="s">
        <v>1148</v>
      </c>
    </row>
    <row r="449" spans="1:7" ht="15" x14ac:dyDescent="0.2">
      <c r="A449" s="488"/>
      <c r="B449" s="497" t="s">
        <v>574</v>
      </c>
      <c r="C449" s="489"/>
      <c r="D449" s="490" t="s">
        <v>29</v>
      </c>
      <c r="E449" s="491" t="s">
        <v>1146</v>
      </c>
      <c r="F449" s="491" t="s">
        <v>1147</v>
      </c>
      <c r="G449" s="491" t="s">
        <v>1148</v>
      </c>
    </row>
    <row r="450" spans="1:7" ht="67.5" x14ac:dyDescent="0.2">
      <c r="A450" s="492"/>
      <c r="B450" s="492"/>
      <c r="C450" s="493" t="s">
        <v>566</v>
      </c>
      <c r="D450" s="494" t="s">
        <v>869</v>
      </c>
      <c r="E450" s="495" t="s">
        <v>1149</v>
      </c>
      <c r="F450" s="495" t="s">
        <v>301</v>
      </c>
      <c r="G450" s="495" t="s">
        <v>1149</v>
      </c>
    </row>
    <row r="451" spans="1:7" x14ac:dyDescent="0.2">
      <c r="A451" s="492"/>
      <c r="B451" s="492"/>
      <c r="C451" s="493" t="s">
        <v>1150</v>
      </c>
      <c r="D451" s="494" t="s">
        <v>1115</v>
      </c>
      <c r="E451" s="495" t="s">
        <v>1151</v>
      </c>
      <c r="F451" s="495" t="s">
        <v>301</v>
      </c>
      <c r="G451" s="495" t="s">
        <v>1151</v>
      </c>
    </row>
    <row r="452" spans="1:7" x14ac:dyDescent="0.2">
      <c r="A452" s="492"/>
      <c r="B452" s="492"/>
      <c r="C452" s="493" t="s">
        <v>1152</v>
      </c>
      <c r="D452" s="494" t="s">
        <v>1115</v>
      </c>
      <c r="E452" s="495" t="s">
        <v>1153</v>
      </c>
      <c r="F452" s="495" t="s">
        <v>301</v>
      </c>
      <c r="G452" s="495" t="s">
        <v>1153</v>
      </c>
    </row>
    <row r="453" spans="1:7" x14ac:dyDescent="0.2">
      <c r="A453" s="492"/>
      <c r="B453" s="492"/>
      <c r="C453" s="493" t="s">
        <v>1037</v>
      </c>
      <c r="D453" s="494" t="s">
        <v>650</v>
      </c>
      <c r="E453" s="495" t="s">
        <v>1154</v>
      </c>
      <c r="F453" s="495" t="s">
        <v>906</v>
      </c>
      <c r="G453" s="495" t="s">
        <v>1155</v>
      </c>
    </row>
    <row r="454" spans="1:7" x14ac:dyDescent="0.2">
      <c r="A454" s="492"/>
      <c r="B454" s="492"/>
      <c r="C454" s="493" t="s">
        <v>1039</v>
      </c>
      <c r="D454" s="494" t="s">
        <v>650</v>
      </c>
      <c r="E454" s="495" t="s">
        <v>1156</v>
      </c>
      <c r="F454" s="495" t="s">
        <v>301</v>
      </c>
      <c r="G454" s="495" t="s">
        <v>1156</v>
      </c>
    </row>
    <row r="455" spans="1:7" x14ac:dyDescent="0.2">
      <c r="A455" s="492"/>
      <c r="B455" s="492"/>
      <c r="C455" s="493" t="s">
        <v>1042</v>
      </c>
      <c r="D455" s="494" t="s">
        <v>653</v>
      </c>
      <c r="E455" s="495" t="s">
        <v>1157</v>
      </c>
      <c r="F455" s="495" t="s">
        <v>1158</v>
      </c>
      <c r="G455" s="495" t="s">
        <v>1159</v>
      </c>
    </row>
    <row r="456" spans="1:7" x14ac:dyDescent="0.2">
      <c r="A456" s="492"/>
      <c r="B456" s="492"/>
      <c r="C456" s="493" t="s">
        <v>1044</v>
      </c>
      <c r="D456" s="494" t="s">
        <v>653</v>
      </c>
      <c r="E456" s="495" t="s">
        <v>1160</v>
      </c>
      <c r="F456" s="495" t="s">
        <v>301</v>
      </c>
      <c r="G456" s="495" t="s">
        <v>1160</v>
      </c>
    </row>
    <row r="457" spans="1:7" x14ac:dyDescent="0.2">
      <c r="A457" s="492"/>
      <c r="B457" s="492"/>
      <c r="C457" s="493" t="s">
        <v>1047</v>
      </c>
      <c r="D457" s="494" t="s">
        <v>656</v>
      </c>
      <c r="E457" s="495" t="s">
        <v>1161</v>
      </c>
      <c r="F457" s="495" t="s">
        <v>1162</v>
      </c>
      <c r="G457" s="495" t="s">
        <v>1163</v>
      </c>
    </row>
    <row r="458" spans="1:7" x14ac:dyDescent="0.2">
      <c r="A458" s="492"/>
      <c r="B458" s="492"/>
      <c r="C458" s="493" t="s">
        <v>1049</v>
      </c>
      <c r="D458" s="494" t="s">
        <v>656</v>
      </c>
      <c r="E458" s="495" t="s">
        <v>1164</v>
      </c>
      <c r="F458" s="495" t="s">
        <v>301</v>
      </c>
      <c r="G458" s="495" t="s">
        <v>1164</v>
      </c>
    </row>
    <row r="459" spans="1:7" x14ac:dyDescent="0.2">
      <c r="A459" s="492"/>
      <c r="B459" s="492"/>
      <c r="C459" s="493" t="s">
        <v>1165</v>
      </c>
      <c r="D459" s="494" t="s">
        <v>1111</v>
      </c>
      <c r="E459" s="495" t="s">
        <v>1166</v>
      </c>
      <c r="F459" s="495" t="s">
        <v>301</v>
      </c>
      <c r="G459" s="495" t="s">
        <v>1166</v>
      </c>
    </row>
    <row r="460" spans="1:7" x14ac:dyDescent="0.2">
      <c r="A460" s="492"/>
      <c r="B460" s="492"/>
      <c r="C460" s="493" t="s">
        <v>1167</v>
      </c>
      <c r="D460" s="494" t="s">
        <v>659</v>
      </c>
      <c r="E460" s="495" t="s">
        <v>1168</v>
      </c>
      <c r="F460" s="495" t="s">
        <v>301</v>
      </c>
      <c r="G460" s="495" t="s">
        <v>1168</v>
      </c>
    </row>
    <row r="461" spans="1:7" x14ac:dyDescent="0.2">
      <c r="A461" s="492"/>
      <c r="B461" s="492"/>
      <c r="C461" s="493" t="s">
        <v>1053</v>
      </c>
      <c r="D461" s="494" t="s">
        <v>662</v>
      </c>
      <c r="E461" s="495" t="s">
        <v>1169</v>
      </c>
      <c r="F461" s="495" t="s">
        <v>301</v>
      </c>
      <c r="G461" s="495" t="s">
        <v>1169</v>
      </c>
    </row>
    <row r="462" spans="1:7" x14ac:dyDescent="0.2">
      <c r="A462" s="492"/>
      <c r="B462" s="492"/>
      <c r="C462" s="493" t="s">
        <v>1055</v>
      </c>
      <c r="D462" s="494" t="s">
        <v>662</v>
      </c>
      <c r="E462" s="495" t="s">
        <v>1170</v>
      </c>
      <c r="F462" s="495" t="s">
        <v>301</v>
      </c>
      <c r="G462" s="495" t="s">
        <v>1170</v>
      </c>
    </row>
    <row r="463" spans="1:7" x14ac:dyDescent="0.2">
      <c r="A463" s="492"/>
      <c r="B463" s="492"/>
      <c r="C463" s="493" t="s">
        <v>1171</v>
      </c>
      <c r="D463" s="494" t="s">
        <v>781</v>
      </c>
      <c r="E463" s="495" t="s">
        <v>301</v>
      </c>
      <c r="F463" s="495" t="s">
        <v>301</v>
      </c>
      <c r="G463" s="495" t="s">
        <v>301</v>
      </c>
    </row>
    <row r="464" spans="1:7" x14ac:dyDescent="0.2">
      <c r="A464" s="492"/>
      <c r="B464" s="492"/>
      <c r="C464" s="493" t="s">
        <v>1062</v>
      </c>
      <c r="D464" s="494" t="s">
        <v>665</v>
      </c>
      <c r="E464" s="495" t="s">
        <v>1172</v>
      </c>
      <c r="F464" s="495" t="s">
        <v>1173</v>
      </c>
      <c r="G464" s="495" t="s">
        <v>1174</v>
      </c>
    </row>
    <row r="465" spans="1:7" x14ac:dyDescent="0.2">
      <c r="A465" s="492"/>
      <c r="B465" s="492"/>
      <c r="C465" s="493" t="s">
        <v>1064</v>
      </c>
      <c r="D465" s="494" t="s">
        <v>665</v>
      </c>
      <c r="E465" s="495" t="s">
        <v>1175</v>
      </c>
      <c r="F465" s="495" t="s">
        <v>301</v>
      </c>
      <c r="G465" s="495" t="s">
        <v>1175</v>
      </c>
    </row>
    <row r="466" spans="1:7" x14ac:dyDescent="0.2">
      <c r="A466" s="492"/>
      <c r="B466" s="492"/>
      <c r="C466" s="493" t="s">
        <v>1176</v>
      </c>
      <c r="D466" s="494" t="s">
        <v>790</v>
      </c>
      <c r="E466" s="495" t="s">
        <v>1177</v>
      </c>
      <c r="F466" s="495" t="s">
        <v>301</v>
      </c>
      <c r="G466" s="495" t="s">
        <v>1177</v>
      </c>
    </row>
    <row r="467" spans="1:7" x14ac:dyDescent="0.2">
      <c r="A467" s="492"/>
      <c r="B467" s="492"/>
      <c r="C467" s="493" t="s">
        <v>1178</v>
      </c>
      <c r="D467" s="494" t="s">
        <v>790</v>
      </c>
      <c r="E467" s="495" t="s">
        <v>1179</v>
      </c>
      <c r="F467" s="495" t="s">
        <v>301</v>
      </c>
      <c r="G467" s="495" t="s">
        <v>1179</v>
      </c>
    </row>
    <row r="468" spans="1:7" x14ac:dyDescent="0.2">
      <c r="A468" s="492"/>
      <c r="B468" s="492"/>
      <c r="C468" s="493" t="s">
        <v>1180</v>
      </c>
      <c r="D468" s="494" t="s">
        <v>668</v>
      </c>
      <c r="E468" s="495" t="s">
        <v>301</v>
      </c>
      <c r="F468" s="495" t="s">
        <v>301</v>
      </c>
      <c r="G468" s="495" t="s">
        <v>301</v>
      </c>
    </row>
    <row r="469" spans="1:7" x14ac:dyDescent="0.2">
      <c r="A469" s="485" t="s">
        <v>577</v>
      </c>
      <c r="B469" s="485"/>
      <c r="C469" s="485"/>
      <c r="D469" s="486" t="s">
        <v>578</v>
      </c>
      <c r="E469" s="487" t="s">
        <v>1181</v>
      </c>
      <c r="F469" s="487" t="s">
        <v>301</v>
      </c>
      <c r="G469" s="487" t="s">
        <v>1181</v>
      </c>
    </row>
    <row r="470" spans="1:7" ht="15" x14ac:dyDescent="0.2">
      <c r="A470" s="488"/>
      <c r="B470" s="497" t="s">
        <v>1182</v>
      </c>
      <c r="C470" s="489"/>
      <c r="D470" s="490" t="s">
        <v>1183</v>
      </c>
      <c r="E470" s="491" t="s">
        <v>1184</v>
      </c>
      <c r="F470" s="491" t="s">
        <v>301</v>
      </c>
      <c r="G470" s="491" t="s">
        <v>1184</v>
      </c>
    </row>
    <row r="471" spans="1:7" ht="22.5" x14ac:dyDescent="0.2">
      <c r="A471" s="492"/>
      <c r="B471" s="492"/>
      <c r="C471" s="493" t="s">
        <v>742</v>
      </c>
      <c r="D471" s="494" t="s">
        <v>743</v>
      </c>
      <c r="E471" s="495" t="s">
        <v>1185</v>
      </c>
      <c r="F471" s="495" t="s">
        <v>301</v>
      </c>
      <c r="G471" s="495" t="s">
        <v>1185</v>
      </c>
    </row>
    <row r="472" spans="1:7" x14ac:dyDescent="0.2">
      <c r="A472" s="492"/>
      <c r="B472" s="492"/>
      <c r="C472" s="493" t="s">
        <v>649</v>
      </c>
      <c r="D472" s="494" t="s">
        <v>650</v>
      </c>
      <c r="E472" s="495" t="s">
        <v>1186</v>
      </c>
      <c r="F472" s="495" t="s">
        <v>301</v>
      </c>
      <c r="G472" s="495" t="s">
        <v>1186</v>
      </c>
    </row>
    <row r="473" spans="1:7" x14ac:dyDescent="0.2">
      <c r="A473" s="492"/>
      <c r="B473" s="492"/>
      <c r="C473" s="493" t="s">
        <v>745</v>
      </c>
      <c r="D473" s="494" t="s">
        <v>746</v>
      </c>
      <c r="E473" s="495" t="s">
        <v>1187</v>
      </c>
      <c r="F473" s="495" t="s">
        <v>301</v>
      </c>
      <c r="G473" s="495" t="s">
        <v>1187</v>
      </c>
    </row>
    <row r="474" spans="1:7" x14ac:dyDescent="0.2">
      <c r="A474" s="492"/>
      <c r="B474" s="492"/>
      <c r="C474" s="493" t="s">
        <v>652</v>
      </c>
      <c r="D474" s="494" t="s">
        <v>653</v>
      </c>
      <c r="E474" s="495" t="s">
        <v>1188</v>
      </c>
      <c r="F474" s="495" t="s">
        <v>301</v>
      </c>
      <c r="G474" s="495" t="s">
        <v>1188</v>
      </c>
    </row>
    <row r="475" spans="1:7" x14ac:dyDescent="0.2">
      <c r="A475" s="492"/>
      <c r="B475" s="492"/>
      <c r="C475" s="493" t="s">
        <v>655</v>
      </c>
      <c r="D475" s="494" t="s">
        <v>656</v>
      </c>
      <c r="E475" s="495" t="s">
        <v>1189</v>
      </c>
      <c r="F475" s="495" t="s">
        <v>301</v>
      </c>
      <c r="G475" s="495" t="s">
        <v>1189</v>
      </c>
    </row>
    <row r="476" spans="1:7" x14ac:dyDescent="0.2">
      <c r="A476" s="492"/>
      <c r="B476" s="492"/>
      <c r="C476" s="493" t="s">
        <v>661</v>
      </c>
      <c r="D476" s="494" t="s">
        <v>662</v>
      </c>
      <c r="E476" s="495" t="s">
        <v>1014</v>
      </c>
      <c r="F476" s="495" t="s">
        <v>301</v>
      </c>
      <c r="G476" s="495" t="s">
        <v>1014</v>
      </c>
    </row>
    <row r="477" spans="1:7" x14ac:dyDescent="0.2">
      <c r="A477" s="492"/>
      <c r="B477" s="492"/>
      <c r="C477" s="493" t="s">
        <v>908</v>
      </c>
      <c r="D477" s="494" t="s">
        <v>909</v>
      </c>
      <c r="E477" s="495" t="s">
        <v>863</v>
      </c>
      <c r="F477" s="495" t="s">
        <v>301</v>
      </c>
      <c r="G477" s="495" t="s">
        <v>863</v>
      </c>
    </row>
    <row r="478" spans="1:7" x14ac:dyDescent="0.2">
      <c r="A478" s="492"/>
      <c r="B478" s="492"/>
      <c r="C478" s="493" t="s">
        <v>673</v>
      </c>
      <c r="D478" s="494" t="s">
        <v>674</v>
      </c>
      <c r="E478" s="495" t="s">
        <v>768</v>
      </c>
      <c r="F478" s="495" t="s">
        <v>301</v>
      </c>
      <c r="G478" s="495" t="s">
        <v>768</v>
      </c>
    </row>
    <row r="479" spans="1:7" x14ac:dyDescent="0.2">
      <c r="A479" s="492"/>
      <c r="B479" s="492"/>
      <c r="C479" s="493" t="s">
        <v>687</v>
      </c>
      <c r="D479" s="494" t="s">
        <v>688</v>
      </c>
      <c r="E479" s="495" t="s">
        <v>671</v>
      </c>
      <c r="F479" s="495" t="s">
        <v>301</v>
      </c>
      <c r="G479" s="495" t="s">
        <v>671</v>
      </c>
    </row>
    <row r="480" spans="1:7" x14ac:dyDescent="0.2">
      <c r="A480" s="492"/>
      <c r="B480" s="492"/>
      <c r="C480" s="493" t="s">
        <v>664</v>
      </c>
      <c r="D480" s="494" t="s">
        <v>665</v>
      </c>
      <c r="E480" s="495" t="s">
        <v>1052</v>
      </c>
      <c r="F480" s="495" t="s">
        <v>301</v>
      </c>
      <c r="G480" s="495" t="s">
        <v>1052</v>
      </c>
    </row>
    <row r="481" spans="1:7" ht="22.5" x14ac:dyDescent="0.2">
      <c r="A481" s="492"/>
      <c r="B481" s="492"/>
      <c r="C481" s="493" t="s">
        <v>793</v>
      </c>
      <c r="D481" s="494" t="s">
        <v>794</v>
      </c>
      <c r="E481" s="495" t="s">
        <v>1190</v>
      </c>
      <c r="F481" s="495" t="s">
        <v>301</v>
      </c>
      <c r="G481" s="495" t="s">
        <v>1190</v>
      </c>
    </row>
    <row r="482" spans="1:7" ht="22.5" x14ac:dyDescent="0.2">
      <c r="A482" s="488"/>
      <c r="B482" s="497" t="s">
        <v>580</v>
      </c>
      <c r="C482" s="489"/>
      <c r="D482" s="490" t="s">
        <v>581</v>
      </c>
      <c r="E482" s="491" t="s">
        <v>1191</v>
      </c>
      <c r="F482" s="491" t="s">
        <v>301</v>
      </c>
      <c r="G482" s="491" t="s">
        <v>1191</v>
      </c>
    </row>
    <row r="483" spans="1:7" x14ac:dyDescent="0.2">
      <c r="A483" s="492"/>
      <c r="B483" s="492"/>
      <c r="C483" s="493" t="s">
        <v>1192</v>
      </c>
      <c r="D483" s="494" t="s">
        <v>1033</v>
      </c>
      <c r="E483" s="495" t="s">
        <v>1193</v>
      </c>
      <c r="F483" s="495" t="s">
        <v>301</v>
      </c>
      <c r="G483" s="495" t="s">
        <v>1193</v>
      </c>
    </row>
    <row r="484" spans="1:7" x14ac:dyDescent="0.2">
      <c r="A484" s="492"/>
      <c r="B484" s="492"/>
      <c r="C484" s="493" t="s">
        <v>1194</v>
      </c>
      <c r="D484" s="494" t="s">
        <v>1195</v>
      </c>
      <c r="E484" s="495" t="s">
        <v>585</v>
      </c>
      <c r="F484" s="495" t="s">
        <v>301</v>
      </c>
      <c r="G484" s="495" t="s">
        <v>585</v>
      </c>
    </row>
    <row r="485" spans="1:7" ht="22.5" x14ac:dyDescent="0.2">
      <c r="A485" s="488"/>
      <c r="B485" s="497" t="s">
        <v>1196</v>
      </c>
      <c r="C485" s="489"/>
      <c r="D485" s="490" t="s">
        <v>1197</v>
      </c>
      <c r="E485" s="491" t="s">
        <v>1198</v>
      </c>
      <c r="F485" s="491" t="s">
        <v>301</v>
      </c>
      <c r="G485" s="491" t="s">
        <v>1198</v>
      </c>
    </row>
    <row r="486" spans="1:7" x14ac:dyDescent="0.2">
      <c r="A486" s="492"/>
      <c r="B486" s="492"/>
      <c r="C486" s="493" t="s">
        <v>1192</v>
      </c>
      <c r="D486" s="494" t="s">
        <v>1033</v>
      </c>
      <c r="E486" s="495" t="s">
        <v>1198</v>
      </c>
      <c r="F486" s="495" t="s">
        <v>301</v>
      </c>
      <c r="G486" s="495" t="s">
        <v>1198</v>
      </c>
    </row>
    <row r="487" spans="1:7" x14ac:dyDescent="0.2">
      <c r="A487" s="492"/>
      <c r="B487" s="492"/>
      <c r="C487" s="493" t="s">
        <v>1194</v>
      </c>
      <c r="D487" s="494" t="s">
        <v>1195</v>
      </c>
      <c r="E487" s="495" t="s">
        <v>301</v>
      </c>
      <c r="F487" s="495" t="s">
        <v>301</v>
      </c>
      <c r="G487" s="495" t="s">
        <v>301</v>
      </c>
    </row>
    <row r="488" spans="1:7" x14ac:dyDescent="0.2">
      <c r="A488" s="485" t="s">
        <v>586</v>
      </c>
      <c r="B488" s="485"/>
      <c r="C488" s="485"/>
      <c r="D488" s="486" t="s">
        <v>587</v>
      </c>
      <c r="E488" s="487" t="s">
        <v>1199</v>
      </c>
      <c r="F488" s="487" t="s">
        <v>301</v>
      </c>
      <c r="G488" s="487" t="s">
        <v>1199</v>
      </c>
    </row>
    <row r="489" spans="1:7" ht="15" x14ac:dyDescent="0.2">
      <c r="A489" s="488"/>
      <c r="B489" s="497" t="s">
        <v>589</v>
      </c>
      <c r="C489" s="489"/>
      <c r="D489" s="490" t="s">
        <v>590</v>
      </c>
      <c r="E489" s="491" t="s">
        <v>591</v>
      </c>
      <c r="F489" s="491" t="s">
        <v>301</v>
      </c>
      <c r="G489" s="491" t="s">
        <v>591</v>
      </c>
    </row>
    <row r="490" spans="1:7" ht="67.5" x14ac:dyDescent="0.2">
      <c r="A490" s="492"/>
      <c r="B490" s="492"/>
      <c r="C490" s="493" t="s">
        <v>546</v>
      </c>
      <c r="D490" s="494" t="s">
        <v>1109</v>
      </c>
      <c r="E490" s="495" t="s">
        <v>340</v>
      </c>
      <c r="F490" s="495" t="s">
        <v>301</v>
      </c>
      <c r="G490" s="495" t="s">
        <v>340</v>
      </c>
    </row>
    <row r="491" spans="1:7" x14ac:dyDescent="0.2">
      <c r="A491" s="492"/>
      <c r="B491" s="492"/>
      <c r="C491" s="493" t="s">
        <v>1114</v>
      </c>
      <c r="D491" s="494" t="s">
        <v>1115</v>
      </c>
      <c r="E491" s="495" t="s">
        <v>1200</v>
      </c>
      <c r="F491" s="495" t="s">
        <v>301</v>
      </c>
      <c r="G491" s="495" t="s">
        <v>1200</v>
      </c>
    </row>
    <row r="492" spans="1:7" x14ac:dyDescent="0.2">
      <c r="A492" s="492"/>
      <c r="B492" s="492"/>
      <c r="C492" s="493" t="s">
        <v>649</v>
      </c>
      <c r="D492" s="494" t="s">
        <v>650</v>
      </c>
      <c r="E492" s="495" t="s">
        <v>1201</v>
      </c>
      <c r="F492" s="495" t="s">
        <v>301</v>
      </c>
      <c r="G492" s="495" t="s">
        <v>1201</v>
      </c>
    </row>
    <row r="493" spans="1:7" x14ac:dyDescent="0.2">
      <c r="A493" s="492"/>
      <c r="B493" s="492"/>
      <c r="C493" s="493" t="s">
        <v>745</v>
      </c>
      <c r="D493" s="494" t="s">
        <v>746</v>
      </c>
      <c r="E493" s="495" t="s">
        <v>1202</v>
      </c>
      <c r="F493" s="495" t="s">
        <v>301</v>
      </c>
      <c r="G493" s="495" t="s">
        <v>1202</v>
      </c>
    </row>
    <row r="494" spans="1:7" x14ac:dyDescent="0.2">
      <c r="A494" s="492"/>
      <c r="B494" s="492"/>
      <c r="C494" s="493" t="s">
        <v>652</v>
      </c>
      <c r="D494" s="494" t="s">
        <v>653</v>
      </c>
      <c r="E494" s="495" t="s">
        <v>1203</v>
      </c>
      <c r="F494" s="495" t="s">
        <v>301</v>
      </c>
      <c r="G494" s="495" t="s">
        <v>1203</v>
      </c>
    </row>
    <row r="495" spans="1:7" x14ac:dyDescent="0.2">
      <c r="A495" s="492"/>
      <c r="B495" s="492"/>
      <c r="C495" s="493" t="s">
        <v>655</v>
      </c>
      <c r="D495" s="494" t="s">
        <v>656</v>
      </c>
      <c r="E495" s="495" t="s">
        <v>1204</v>
      </c>
      <c r="F495" s="495" t="s">
        <v>301</v>
      </c>
      <c r="G495" s="495" t="s">
        <v>1204</v>
      </c>
    </row>
    <row r="496" spans="1:7" x14ac:dyDescent="0.2">
      <c r="A496" s="492"/>
      <c r="B496" s="492"/>
      <c r="C496" s="493" t="s">
        <v>658</v>
      </c>
      <c r="D496" s="494" t="s">
        <v>659</v>
      </c>
      <c r="E496" s="495" t="s">
        <v>600</v>
      </c>
      <c r="F496" s="495" t="s">
        <v>301</v>
      </c>
      <c r="G496" s="495" t="s">
        <v>600</v>
      </c>
    </row>
    <row r="497" spans="1:7" x14ac:dyDescent="0.2">
      <c r="A497" s="492"/>
      <c r="B497" s="492"/>
      <c r="C497" s="493" t="s">
        <v>661</v>
      </c>
      <c r="D497" s="494" t="s">
        <v>662</v>
      </c>
      <c r="E497" s="495" t="s">
        <v>1095</v>
      </c>
      <c r="F497" s="495" t="s">
        <v>301</v>
      </c>
      <c r="G497" s="495" t="s">
        <v>1095</v>
      </c>
    </row>
    <row r="498" spans="1:7" x14ac:dyDescent="0.2">
      <c r="A498" s="492"/>
      <c r="B498" s="492"/>
      <c r="C498" s="493" t="s">
        <v>673</v>
      </c>
      <c r="D498" s="494" t="s">
        <v>674</v>
      </c>
      <c r="E498" s="495" t="s">
        <v>937</v>
      </c>
      <c r="F498" s="495" t="s">
        <v>301</v>
      </c>
      <c r="G498" s="495" t="s">
        <v>937</v>
      </c>
    </row>
    <row r="499" spans="1:7" x14ac:dyDescent="0.2">
      <c r="A499" s="492"/>
      <c r="B499" s="492"/>
      <c r="C499" s="493" t="s">
        <v>664</v>
      </c>
      <c r="D499" s="494" t="s">
        <v>665</v>
      </c>
      <c r="E499" s="495" t="s">
        <v>1205</v>
      </c>
      <c r="F499" s="495" t="s">
        <v>301</v>
      </c>
      <c r="G499" s="495" t="s">
        <v>1205</v>
      </c>
    </row>
    <row r="500" spans="1:7" ht="33.75" x14ac:dyDescent="0.2">
      <c r="A500" s="492"/>
      <c r="B500" s="492"/>
      <c r="C500" s="493" t="s">
        <v>916</v>
      </c>
      <c r="D500" s="494" t="s">
        <v>917</v>
      </c>
      <c r="E500" s="495" t="s">
        <v>301</v>
      </c>
      <c r="F500" s="495" t="s">
        <v>301</v>
      </c>
      <c r="G500" s="495" t="s">
        <v>301</v>
      </c>
    </row>
    <row r="501" spans="1:7" ht="22.5" x14ac:dyDescent="0.2">
      <c r="A501" s="492"/>
      <c r="B501" s="492"/>
      <c r="C501" s="493" t="s">
        <v>698</v>
      </c>
      <c r="D501" s="494" t="s">
        <v>699</v>
      </c>
      <c r="E501" s="495" t="s">
        <v>1206</v>
      </c>
      <c r="F501" s="495" t="s">
        <v>301</v>
      </c>
      <c r="G501" s="495" t="s">
        <v>1206</v>
      </c>
    </row>
    <row r="502" spans="1:7" ht="22.5" x14ac:dyDescent="0.2">
      <c r="A502" s="492"/>
      <c r="B502" s="492"/>
      <c r="C502" s="493" t="s">
        <v>793</v>
      </c>
      <c r="D502" s="494" t="s">
        <v>794</v>
      </c>
      <c r="E502" s="495" t="s">
        <v>1207</v>
      </c>
      <c r="F502" s="495" t="s">
        <v>301</v>
      </c>
      <c r="G502" s="495" t="s">
        <v>1207</v>
      </c>
    </row>
    <row r="503" spans="1:7" ht="67.5" x14ac:dyDescent="0.2">
      <c r="A503" s="492"/>
      <c r="B503" s="492"/>
      <c r="C503" s="493" t="s">
        <v>1208</v>
      </c>
      <c r="D503" s="494" t="s">
        <v>1209</v>
      </c>
      <c r="E503" s="495" t="s">
        <v>350</v>
      </c>
      <c r="F503" s="495" t="s">
        <v>301</v>
      </c>
      <c r="G503" s="495" t="s">
        <v>350</v>
      </c>
    </row>
    <row r="504" spans="1:7" ht="22.5" x14ac:dyDescent="0.2">
      <c r="A504" s="492"/>
      <c r="B504" s="492"/>
      <c r="C504" s="493" t="s">
        <v>752</v>
      </c>
      <c r="D504" s="494" t="s">
        <v>753</v>
      </c>
      <c r="E504" s="495" t="s">
        <v>977</v>
      </c>
      <c r="F504" s="495" t="s">
        <v>301</v>
      </c>
      <c r="G504" s="495" t="s">
        <v>977</v>
      </c>
    </row>
    <row r="505" spans="1:7" ht="56.25" x14ac:dyDescent="0.2">
      <c r="A505" s="488"/>
      <c r="B505" s="497" t="s">
        <v>597</v>
      </c>
      <c r="C505" s="489"/>
      <c r="D505" s="490" t="s">
        <v>598</v>
      </c>
      <c r="E505" s="491" t="s">
        <v>1210</v>
      </c>
      <c r="F505" s="491" t="s">
        <v>301</v>
      </c>
      <c r="G505" s="491" t="s">
        <v>1210</v>
      </c>
    </row>
    <row r="506" spans="1:7" ht="67.5" x14ac:dyDescent="0.2">
      <c r="A506" s="492"/>
      <c r="B506" s="492"/>
      <c r="C506" s="493" t="s">
        <v>546</v>
      </c>
      <c r="D506" s="494" t="s">
        <v>1109</v>
      </c>
      <c r="E506" s="495" t="s">
        <v>601</v>
      </c>
      <c r="F506" s="495" t="s">
        <v>301</v>
      </c>
      <c r="G506" s="495" t="s">
        <v>601</v>
      </c>
    </row>
    <row r="507" spans="1:7" x14ac:dyDescent="0.2">
      <c r="A507" s="492"/>
      <c r="B507" s="492"/>
      <c r="C507" s="493" t="s">
        <v>1114</v>
      </c>
      <c r="D507" s="494" t="s">
        <v>1115</v>
      </c>
      <c r="E507" s="495" t="s">
        <v>1211</v>
      </c>
      <c r="F507" s="495" t="s">
        <v>301</v>
      </c>
      <c r="G507" s="495" t="s">
        <v>1211</v>
      </c>
    </row>
    <row r="508" spans="1:7" x14ac:dyDescent="0.2">
      <c r="A508" s="492"/>
      <c r="B508" s="492"/>
      <c r="C508" s="493" t="s">
        <v>649</v>
      </c>
      <c r="D508" s="494" t="s">
        <v>650</v>
      </c>
      <c r="E508" s="495" t="s">
        <v>1212</v>
      </c>
      <c r="F508" s="495" t="s">
        <v>301</v>
      </c>
      <c r="G508" s="495" t="s">
        <v>1212</v>
      </c>
    </row>
    <row r="509" spans="1:7" x14ac:dyDescent="0.2">
      <c r="A509" s="492"/>
      <c r="B509" s="492"/>
      <c r="C509" s="493" t="s">
        <v>745</v>
      </c>
      <c r="D509" s="494" t="s">
        <v>746</v>
      </c>
      <c r="E509" s="495" t="s">
        <v>1213</v>
      </c>
      <c r="F509" s="495" t="s">
        <v>301</v>
      </c>
      <c r="G509" s="495" t="s">
        <v>1213</v>
      </c>
    </row>
    <row r="510" spans="1:7" x14ac:dyDescent="0.2">
      <c r="A510" s="492"/>
      <c r="B510" s="492"/>
      <c r="C510" s="493" t="s">
        <v>652</v>
      </c>
      <c r="D510" s="494" t="s">
        <v>653</v>
      </c>
      <c r="E510" s="495" t="s">
        <v>1214</v>
      </c>
      <c r="F510" s="495" t="s">
        <v>301</v>
      </c>
      <c r="G510" s="495" t="s">
        <v>1214</v>
      </c>
    </row>
    <row r="511" spans="1:7" x14ac:dyDescent="0.2">
      <c r="A511" s="492"/>
      <c r="B511" s="492"/>
      <c r="C511" s="493" t="s">
        <v>655</v>
      </c>
      <c r="D511" s="494" t="s">
        <v>656</v>
      </c>
      <c r="E511" s="495" t="s">
        <v>1215</v>
      </c>
      <c r="F511" s="495" t="s">
        <v>301</v>
      </c>
      <c r="G511" s="495" t="s">
        <v>1215</v>
      </c>
    </row>
    <row r="512" spans="1:7" x14ac:dyDescent="0.2">
      <c r="A512" s="492"/>
      <c r="B512" s="492"/>
      <c r="C512" s="493" t="s">
        <v>661</v>
      </c>
      <c r="D512" s="494" t="s">
        <v>662</v>
      </c>
      <c r="E512" s="495" t="s">
        <v>325</v>
      </c>
      <c r="F512" s="495" t="s">
        <v>301</v>
      </c>
      <c r="G512" s="495" t="s">
        <v>325</v>
      </c>
    </row>
    <row r="513" spans="1:7" x14ac:dyDescent="0.2">
      <c r="A513" s="492"/>
      <c r="B513" s="492"/>
      <c r="C513" s="493" t="s">
        <v>673</v>
      </c>
      <c r="D513" s="494" t="s">
        <v>674</v>
      </c>
      <c r="E513" s="495" t="s">
        <v>1052</v>
      </c>
      <c r="F513" s="495" t="s">
        <v>301</v>
      </c>
      <c r="G513" s="495" t="s">
        <v>1052</v>
      </c>
    </row>
    <row r="514" spans="1:7" x14ac:dyDescent="0.2">
      <c r="A514" s="492"/>
      <c r="B514" s="492"/>
      <c r="C514" s="493" t="s">
        <v>664</v>
      </c>
      <c r="D514" s="494" t="s">
        <v>665</v>
      </c>
      <c r="E514" s="495" t="s">
        <v>1216</v>
      </c>
      <c r="F514" s="495" t="s">
        <v>301</v>
      </c>
      <c r="G514" s="495" t="s">
        <v>1216</v>
      </c>
    </row>
    <row r="515" spans="1:7" ht="22.5" x14ac:dyDescent="0.2">
      <c r="A515" s="492"/>
      <c r="B515" s="492"/>
      <c r="C515" s="493" t="s">
        <v>698</v>
      </c>
      <c r="D515" s="494" t="s">
        <v>699</v>
      </c>
      <c r="E515" s="495" t="s">
        <v>366</v>
      </c>
      <c r="F515" s="495" t="s">
        <v>301</v>
      </c>
      <c r="G515" s="495" t="s">
        <v>366</v>
      </c>
    </row>
    <row r="516" spans="1:7" ht="22.5" x14ac:dyDescent="0.2">
      <c r="A516" s="492"/>
      <c r="B516" s="492"/>
      <c r="C516" s="493" t="s">
        <v>793</v>
      </c>
      <c r="D516" s="494" t="s">
        <v>794</v>
      </c>
      <c r="E516" s="495" t="s">
        <v>1217</v>
      </c>
      <c r="F516" s="495" t="s">
        <v>301</v>
      </c>
      <c r="G516" s="495" t="s">
        <v>1217</v>
      </c>
    </row>
    <row r="517" spans="1:7" ht="67.5" x14ac:dyDescent="0.2">
      <c r="A517" s="492"/>
      <c r="B517" s="492"/>
      <c r="C517" s="493" t="s">
        <v>1208</v>
      </c>
      <c r="D517" s="494" t="s">
        <v>1209</v>
      </c>
      <c r="E517" s="495" t="s">
        <v>600</v>
      </c>
      <c r="F517" s="495" t="s">
        <v>301</v>
      </c>
      <c r="G517" s="495" t="s">
        <v>600</v>
      </c>
    </row>
    <row r="518" spans="1:7" ht="22.5" x14ac:dyDescent="0.2">
      <c r="A518" s="492"/>
      <c r="B518" s="492"/>
      <c r="C518" s="493" t="s">
        <v>752</v>
      </c>
      <c r="D518" s="494" t="s">
        <v>753</v>
      </c>
      <c r="E518" s="495" t="s">
        <v>878</v>
      </c>
      <c r="F518" s="495" t="s">
        <v>301</v>
      </c>
      <c r="G518" s="495" t="s">
        <v>878</v>
      </c>
    </row>
    <row r="519" spans="1:7" ht="15" x14ac:dyDescent="0.2">
      <c r="A519" s="488"/>
      <c r="B519" s="497" t="s">
        <v>604</v>
      </c>
      <c r="C519" s="489"/>
      <c r="D519" s="490" t="s">
        <v>605</v>
      </c>
      <c r="E519" s="491" t="s">
        <v>606</v>
      </c>
      <c r="F519" s="491" t="s">
        <v>301</v>
      </c>
      <c r="G519" s="491" t="s">
        <v>606</v>
      </c>
    </row>
    <row r="520" spans="1:7" x14ac:dyDescent="0.2">
      <c r="A520" s="492"/>
      <c r="B520" s="492"/>
      <c r="C520" s="493" t="s">
        <v>649</v>
      </c>
      <c r="D520" s="494" t="s">
        <v>650</v>
      </c>
      <c r="E520" s="495" t="s">
        <v>1218</v>
      </c>
      <c r="F520" s="495" t="s">
        <v>301</v>
      </c>
      <c r="G520" s="495" t="s">
        <v>1218</v>
      </c>
    </row>
    <row r="521" spans="1:7" x14ac:dyDescent="0.2">
      <c r="A521" s="492"/>
      <c r="B521" s="492"/>
      <c r="C521" s="493" t="s">
        <v>652</v>
      </c>
      <c r="D521" s="494" t="s">
        <v>653</v>
      </c>
      <c r="E521" s="495" t="s">
        <v>1219</v>
      </c>
      <c r="F521" s="495" t="s">
        <v>301</v>
      </c>
      <c r="G521" s="495" t="s">
        <v>1219</v>
      </c>
    </row>
    <row r="522" spans="1:7" x14ac:dyDescent="0.2">
      <c r="A522" s="492"/>
      <c r="B522" s="492"/>
      <c r="C522" s="493" t="s">
        <v>655</v>
      </c>
      <c r="D522" s="494" t="s">
        <v>656</v>
      </c>
      <c r="E522" s="495" t="s">
        <v>1220</v>
      </c>
      <c r="F522" s="495" t="s">
        <v>301</v>
      </c>
      <c r="G522" s="495" t="s">
        <v>1220</v>
      </c>
    </row>
    <row r="523" spans="1:7" ht="15" x14ac:dyDescent="0.2">
      <c r="A523" s="488"/>
      <c r="B523" s="497" t="s">
        <v>607</v>
      </c>
      <c r="C523" s="489"/>
      <c r="D523" s="490" t="s">
        <v>608</v>
      </c>
      <c r="E523" s="491" t="s">
        <v>1221</v>
      </c>
      <c r="F523" s="491" t="s">
        <v>301</v>
      </c>
      <c r="G523" s="491" t="s">
        <v>1221</v>
      </c>
    </row>
    <row r="524" spans="1:7" ht="22.5" x14ac:dyDescent="0.2">
      <c r="A524" s="492"/>
      <c r="B524" s="492"/>
      <c r="C524" s="493" t="s">
        <v>742</v>
      </c>
      <c r="D524" s="494" t="s">
        <v>743</v>
      </c>
      <c r="E524" s="495" t="s">
        <v>499</v>
      </c>
      <c r="F524" s="495" t="s">
        <v>301</v>
      </c>
      <c r="G524" s="495" t="s">
        <v>499</v>
      </c>
    </row>
    <row r="525" spans="1:7" x14ac:dyDescent="0.2">
      <c r="A525" s="492"/>
      <c r="B525" s="492"/>
      <c r="C525" s="493" t="s">
        <v>1114</v>
      </c>
      <c r="D525" s="494" t="s">
        <v>1115</v>
      </c>
      <c r="E525" s="495" t="s">
        <v>1222</v>
      </c>
      <c r="F525" s="495" t="s">
        <v>301</v>
      </c>
      <c r="G525" s="495" t="s">
        <v>1222</v>
      </c>
    </row>
    <row r="526" spans="1:7" x14ac:dyDescent="0.2">
      <c r="A526" s="492"/>
      <c r="B526" s="492"/>
      <c r="C526" s="493" t="s">
        <v>649</v>
      </c>
      <c r="D526" s="494" t="s">
        <v>650</v>
      </c>
      <c r="E526" s="495" t="s">
        <v>1223</v>
      </c>
      <c r="F526" s="495" t="s">
        <v>301</v>
      </c>
      <c r="G526" s="495" t="s">
        <v>1223</v>
      </c>
    </row>
    <row r="527" spans="1:7" x14ac:dyDescent="0.2">
      <c r="A527" s="492"/>
      <c r="B527" s="492"/>
      <c r="C527" s="493" t="s">
        <v>745</v>
      </c>
      <c r="D527" s="494" t="s">
        <v>746</v>
      </c>
      <c r="E527" s="495" t="s">
        <v>1224</v>
      </c>
      <c r="F527" s="495" t="s">
        <v>301</v>
      </c>
      <c r="G527" s="495" t="s">
        <v>1224</v>
      </c>
    </row>
    <row r="528" spans="1:7" x14ac:dyDescent="0.2">
      <c r="A528" s="492"/>
      <c r="B528" s="492"/>
      <c r="C528" s="493" t="s">
        <v>652</v>
      </c>
      <c r="D528" s="494" t="s">
        <v>653</v>
      </c>
      <c r="E528" s="495" t="s">
        <v>1225</v>
      </c>
      <c r="F528" s="495" t="s">
        <v>301</v>
      </c>
      <c r="G528" s="495" t="s">
        <v>1225</v>
      </c>
    </row>
    <row r="529" spans="1:7" x14ac:dyDescent="0.2">
      <c r="A529" s="492"/>
      <c r="B529" s="492"/>
      <c r="C529" s="493" t="s">
        <v>655</v>
      </c>
      <c r="D529" s="494" t="s">
        <v>656</v>
      </c>
      <c r="E529" s="495" t="s">
        <v>1226</v>
      </c>
      <c r="F529" s="495" t="s">
        <v>301</v>
      </c>
      <c r="G529" s="495" t="s">
        <v>1226</v>
      </c>
    </row>
    <row r="530" spans="1:7" x14ac:dyDescent="0.2">
      <c r="A530" s="492"/>
      <c r="B530" s="492"/>
      <c r="C530" s="493" t="s">
        <v>661</v>
      </c>
      <c r="D530" s="494" t="s">
        <v>662</v>
      </c>
      <c r="E530" s="495" t="s">
        <v>822</v>
      </c>
      <c r="F530" s="495" t="s">
        <v>301</v>
      </c>
      <c r="G530" s="495" t="s">
        <v>822</v>
      </c>
    </row>
    <row r="531" spans="1:7" x14ac:dyDescent="0.2">
      <c r="A531" s="492"/>
      <c r="B531" s="492"/>
      <c r="C531" s="493" t="s">
        <v>664</v>
      </c>
      <c r="D531" s="494" t="s">
        <v>665</v>
      </c>
      <c r="E531" s="495" t="s">
        <v>1227</v>
      </c>
      <c r="F531" s="495" t="s">
        <v>301</v>
      </c>
      <c r="G531" s="495" t="s">
        <v>1227</v>
      </c>
    </row>
    <row r="532" spans="1:7" x14ac:dyDescent="0.2">
      <c r="A532" s="492"/>
      <c r="B532" s="492"/>
      <c r="C532" s="493" t="s">
        <v>789</v>
      </c>
      <c r="D532" s="494" t="s">
        <v>790</v>
      </c>
      <c r="E532" s="495" t="s">
        <v>619</v>
      </c>
      <c r="F532" s="495" t="s">
        <v>301</v>
      </c>
      <c r="G532" s="495" t="s">
        <v>619</v>
      </c>
    </row>
    <row r="533" spans="1:7" ht="22.5" x14ac:dyDescent="0.2">
      <c r="A533" s="492"/>
      <c r="B533" s="492"/>
      <c r="C533" s="493" t="s">
        <v>793</v>
      </c>
      <c r="D533" s="494" t="s">
        <v>794</v>
      </c>
      <c r="E533" s="495" t="s">
        <v>1228</v>
      </c>
      <c r="F533" s="495" t="s">
        <v>301</v>
      </c>
      <c r="G533" s="495" t="s">
        <v>1228</v>
      </c>
    </row>
    <row r="534" spans="1:7" ht="22.5" x14ac:dyDescent="0.2">
      <c r="A534" s="492"/>
      <c r="B534" s="492"/>
      <c r="C534" s="493" t="s">
        <v>752</v>
      </c>
      <c r="D534" s="494" t="s">
        <v>753</v>
      </c>
      <c r="E534" s="495" t="s">
        <v>499</v>
      </c>
      <c r="F534" s="495" t="s">
        <v>301</v>
      </c>
      <c r="G534" s="495" t="s">
        <v>499</v>
      </c>
    </row>
    <row r="535" spans="1:7" ht="15" x14ac:dyDescent="0.2">
      <c r="A535" s="488"/>
      <c r="B535" s="497" t="s">
        <v>1229</v>
      </c>
      <c r="C535" s="489"/>
      <c r="D535" s="490" t="s">
        <v>1230</v>
      </c>
      <c r="E535" s="491" t="s">
        <v>1231</v>
      </c>
      <c r="F535" s="491" t="s">
        <v>301</v>
      </c>
      <c r="G535" s="491" t="s">
        <v>1231</v>
      </c>
    </row>
    <row r="536" spans="1:7" ht="33.75" x14ac:dyDescent="0.2">
      <c r="A536" s="492"/>
      <c r="B536" s="492"/>
      <c r="C536" s="493" t="s">
        <v>916</v>
      </c>
      <c r="D536" s="494" t="s">
        <v>917</v>
      </c>
      <c r="E536" s="495" t="s">
        <v>1231</v>
      </c>
      <c r="F536" s="495" t="s">
        <v>301</v>
      </c>
      <c r="G536" s="495" t="s">
        <v>1231</v>
      </c>
    </row>
    <row r="537" spans="1:7" ht="22.5" x14ac:dyDescent="0.2">
      <c r="A537" s="488"/>
      <c r="B537" s="497" t="s">
        <v>1232</v>
      </c>
      <c r="C537" s="489"/>
      <c r="D537" s="490" t="s">
        <v>1233</v>
      </c>
      <c r="E537" s="491" t="s">
        <v>1234</v>
      </c>
      <c r="F537" s="491" t="s">
        <v>301</v>
      </c>
      <c r="G537" s="491" t="s">
        <v>1234</v>
      </c>
    </row>
    <row r="538" spans="1:7" ht="33.75" x14ac:dyDescent="0.2">
      <c r="A538" s="492"/>
      <c r="B538" s="492"/>
      <c r="C538" s="493" t="s">
        <v>916</v>
      </c>
      <c r="D538" s="494" t="s">
        <v>917</v>
      </c>
      <c r="E538" s="495" t="s">
        <v>1234</v>
      </c>
      <c r="F538" s="495" t="s">
        <v>301</v>
      </c>
      <c r="G538" s="495" t="s">
        <v>1234</v>
      </c>
    </row>
    <row r="539" spans="1:7" ht="22.5" x14ac:dyDescent="0.2">
      <c r="A539" s="485" t="s">
        <v>219</v>
      </c>
      <c r="B539" s="485"/>
      <c r="C539" s="485"/>
      <c r="D539" s="486" t="s">
        <v>33</v>
      </c>
      <c r="E539" s="487" t="s">
        <v>1235</v>
      </c>
      <c r="F539" s="487" t="s">
        <v>1236</v>
      </c>
      <c r="G539" s="487" t="s">
        <v>1237</v>
      </c>
    </row>
    <row r="540" spans="1:7" ht="15" x14ac:dyDescent="0.2">
      <c r="A540" s="488"/>
      <c r="B540" s="497" t="s">
        <v>220</v>
      </c>
      <c r="C540" s="489"/>
      <c r="D540" s="490" t="s">
        <v>1238</v>
      </c>
      <c r="E540" s="491" t="s">
        <v>1239</v>
      </c>
      <c r="F540" s="491" t="s">
        <v>301</v>
      </c>
      <c r="G540" s="491" t="s">
        <v>1239</v>
      </c>
    </row>
    <row r="541" spans="1:7" x14ac:dyDescent="0.2">
      <c r="A541" s="492"/>
      <c r="B541" s="492"/>
      <c r="C541" s="493" t="s">
        <v>661</v>
      </c>
      <c r="D541" s="494" t="s">
        <v>662</v>
      </c>
      <c r="E541" s="495" t="s">
        <v>600</v>
      </c>
      <c r="F541" s="495" t="s">
        <v>301</v>
      </c>
      <c r="G541" s="495" t="s">
        <v>600</v>
      </c>
    </row>
    <row r="542" spans="1:7" x14ac:dyDescent="0.2">
      <c r="A542" s="492"/>
      <c r="B542" s="492"/>
      <c r="C542" s="493" t="s">
        <v>664</v>
      </c>
      <c r="D542" s="494" t="s">
        <v>665</v>
      </c>
      <c r="E542" s="495" t="s">
        <v>1234</v>
      </c>
      <c r="F542" s="495" t="s">
        <v>301</v>
      </c>
      <c r="G542" s="495" t="s">
        <v>1234</v>
      </c>
    </row>
    <row r="543" spans="1:7" ht="22.5" x14ac:dyDescent="0.2">
      <c r="A543" s="492"/>
      <c r="B543" s="492"/>
      <c r="C543" s="493" t="s">
        <v>110</v>
      </c>
      <c r="D543" s="494" t="s">
        <v>692</v>
      </c>
      <c r="E543" s="495" t="s">
        <v>571</v>
      </c>
      <c r="F543" s="495" t="s">
        <v>301</v>
      </c>
      <c r="G543" s="495" t="s">
        <v>571</v>
      </c>
    </row>
    <row r="544" spans="1:7" ht="56.25" x14ac:dyDescent="0.2">
      <c r="A544" s="492"/>
      <c r="B544" s="492"/>
      <c r="C544" s="493" t="s">
        <v>182</v>
      </c>
      <c r="D544" s="494" t="s">
        <v>862</v>
      </c>
      <c r="E544" s="495" t="s">
        <v>1240</v>
      </c>
      <c r="F544" s="495" t="s">
        <v>301</v>
      </c>
      <c r="G544" s="495" t="s">
        <v>1240</v>
      </c>
    </row>
    <row r="545" spans="1:7" ht="15" x14ac:dyDescent="0.2">
      <c r="A545" s="488"/>
      <c r="B545" s="497" t="s">
        <v>616</v>
      </c>
      <c r="C545" s="489"/>
      <c r="D545" s="490" t="s">
        <v>34</v>
      </c>
      <c r="E545" s="491" t="s">
        <v>1241</v>
      </c>
      <c r="F545" s="491" t="s">
        <v>301</v>
      </c>
      <c r="G545" s="491" t="s">
        <v>1241</v>
      </c>
    </row>
    <row r="546" spans="1:7" ht="45" x14ac:dyDescent="0.2">
      <c r="A546" s="492"/>
      <c r="B546" s="492"/>
      <c r="C546" s="493" t="s">
        <v>964</v>
      </c>
      <c r="D546" s="494" t="s">
        <v>965</v>
      </c>
      <c r="E546" s="495" t="s">
        <v>766</v>
      </c>
      <c r="F546" s="495" t="s">
        <v>301</v>
      </c>
      <c r="G546" s="495" t="s">
        <v>766</v>
      </c>
    </row>
    <row r="547" spans="1:7" x14ac:dyDescent="0.2">
      <c r="A547" s="492"/>
      <c r="B547" s="492"/>
      <c r="C547" s="493" t="s">
        <v>649</v>
      </c>
      <c r="D547" s="494" t="s">
        <v>650</v>
      </c>
      <c r="E547" s="495" t="s">
        <v>1242</v>
      </c>
      <c r="F547" s="495" t="s">
        <v>301</v>
      </c>
      <c r="G547" s="495" t="s">
        <v>1242</v>
      </c>
    </row>
    <row r="548" spans="1:7" x14ac:dyDescent="0.2">
      <c r="A548" s="492"/>
      <c r="B548" s="492"/>
      <c r="C548" s="493" t="s">
        <v>745</v>
      </c>
      <c r="D548" s="494" t="s">
        <v>746</v>
      </c>
      <c r="E548" s="495" t="s">
        <v>1243</v>
      </c>
      <c r="F548" s="495" t="s">
        <v>301</v>
      </c>
      <c r="G548" s="495" t="s">
        <v>1243</v>
      </c>
    </row>
    <row r="549" spans="1:7" x14ac:dyDescent="0.2">
      <c r="A549" s="492"/>
      <c r="B549" s="492"/>
      <c r="C549" s="493" t="s">
        <v>652</v>
      </c>
      <c r="D549" s="494" t="s">
        <v>653</v>
      </c>
      <c r="E549" s="495" t="s">
        <v>1244</v>
      </c>
      <c r="F549" s="495" t="s">
        <v>301</v>
      </c>
      <c r="G549" s="495" t="s">
        <v>1244</v>
      </c>
    </row>
    <row r="550" spans="1:7" x14ac:dyDescent="0.2">
      <c r="A550" s="492"/>
      <c r="B550" s="492"/>
      <c r="C550" s="493" t="s">
        <v>655</v>
      </c>
      <c r="D550" s="494" t="s">
        <v>656</v>
      </c>
      <c r="E550" s="495" t="s">
        <v>1245</v>
      </c>
      <c r="F550" s="495" t="s">
        <v>301</v>
      </c>
      <c r="G550" s="495" t="s">
        <v>1245</v>
      </c>
    </row>
    <row r="551" spans="1:7" x14ac:dyDescent="0.2">
      <c r="A551" s="492"/>
      <c r="B551" s="492"/>
      <c r="C551" s="493" t="s">
        <v>658</v>
      </c>
      <c r="D551" s="494" t="s">
        <v>659</v>
      </c>
      <c r="E551" s="495" t="s">
        <v>878</v>
      </c>
      <c r="F551" s="495" t="s">
        <v>301</v>
      </c>
      <c r="G551" s="495" t="s">
        <v>878</v>
      </c>
    </row>
    <row r="552" spans="1:7" x14ac:dyDescent="0.2">
      <c r="A552" s="492"/>
      <c r="B552" s="492"/>
      <c r="C552" s="493" t="s">
        <v>661</v>
      </c>
      <c r="D552" s="494" t="s">
        <v>662</v>
      </c>
      <c r="E552" s="495" t="s">
        <v>1246</v>
      </c>
      <c r="F552" s="495" t="s">
        <v>301</v>
      </c>
      <c r="G552" s="495" t="s">
        <v>1246</v>
      </c>
    </row>
    <row r="553" spans="1:7" x14ac:dyDescent="0.2">
      <c r="A553" s="492"/>
      <c r="B553" s="492"/>
      <c r="C553" s="493" t="s">
        <v>664</v>
      </c>
      <c r="D553" s="494" t="s">
        <v>665</v>
      </c>
      <c r="E553" s="495" t="s">
        <v>1247</v>
      </c>
      <c r="F553" s="495" t="s">
        <v>301</v>
      </c>
      <c r="G553" s="495" t="s">
        <v>1247</v>
      </c>
    </row>
    <row r="554" spans="1:7" x14ac:dyDescent="0.2">
      <c r="A554" s="492"/>
      <c r="B554" s="492"/>
      <c r="C554" s="493" t="s">
        <v>667</v>
      </c>
      <c r="D554" s="494" t="s">
        <v>668</v>
      </c>
      <c r="E554" s="495" t="s">
        <v>301</v>
      </c>
      <c r="F554" s="495" t="s">
        <v>301</v>
      </c>
      <c r="G554" s="495" t="s">
        <v>301</v>
      </c>
    </row>
    <row r="555" spans="1:7" ht="22.5" x14ac:dyDescent="0.2">
      <c r="A555" s="492"/>
      <c r="B555" s="492"/>
      <c r="C555" s="493" t="s">
        <v>793</v>
      </c>
      <c r="D555" s="494" t="s">
        <v>794</v>
      </c>
      <c r="E555" s="495" t="s">
        <v>1248</v>
      </c>
      <c r="F555" s="495" t="s">
        <v>301</v>
      </c>
      <c r="G555" s="495" t="s">
        <v>1248</v>
      </c>
    </row>
    <row r="556" spans="1:7" ht="33.75" x14ac:dyDescent="0.2">
      <c r="A556" s="492"/>
      <c r="B556" s="492"/>
      <c r="C556" s="493" t="s">
        <v>724</v>
      </c>
      <c r="D556" s="494" t="s">
        <v>725</v>
      </c>
      <c r="E556" s="495" t="s">
        <v>1132</v>
      </c>
      <c r="F556" s="495" t="s">
        <v>301</v>
      </c>
      <c r="G556" s="495" t="s">
        <v>1132</v>
      </c>
    </row>
    <row r="557" spans="1:7" ht="22.5" x14ac:dyDescent="0.2">
      <c r="A557" s="492"/>
      <c r="B557" s="492"/>
      <c r="C557" s="493" t="s">
        <v>752</v>
      </c>
      <c r="D557" s="494" t="s">
        <v>753</v>
      </c>
      <c r="E557" s="495" t="s">
        <v>350</v>
      </c>
      <c r="F557" s="495" t="s">
        <v>301</v>
      </c>
      <c r="G557" s="495" t="s">
        <v>350</v>
      </c>
    </row>
    <row r="558" spans="1:7" ht="15" x14ac:dyDescent="0.2">
      <c r="A558" s="488"/>
      <c r="B558" s="497" t="s">
        <v>1249</v>
      </c>
      <c r="C558" s="489"/>
      <c r="D558" s="490" t="s">
        <v>1250</v>
      </c>
      <c r="E558" s="491" t="s">
        <v>1251</v>
      </c>
      <c r="F558" s="491" t="s">
        <v>301</v>
      </c>
      <c r="G558" s="491" t="s">
        <v>1251</v>
      </c>
    </row>
    <row r="559" spans="1:7" x14ac:dyDescent="0.2">
      <c r="A559" s="492"/>
      <c r="B559" s="492"/>
      <c r="C559" s="493" t="s">
        <v>661</v>
      </c>
      <c r="D559" s="494" t="s">
        <v>662</v>
      </c>
      <c r="E559" s="495" t="s">
        <v>766</v>
      </c>
      <c r="F559" s="495" t="s">
        <v>301</v>
      </c>
      <c r="G559" s="495" t="s">
        <v>766</v>
      </c>
    </row>
    <row r="560" spans="1:7" x14ac:dyDescent="0.2">
      <c r="A560" s="492"/>
      <c r="B560" s="492"/>
      <c r="C560" s="493" t="s">
        <v>664</v>
      </c>
      <c r="D560" s="494" t="s">
        <v>665</v>
      </c>
      <c r="E560" s="495" t="s">
        <v>1252</v>
      </c>
      <c r="F560" s="495" t="s">
        <v>301</v>
      </c>
      <c r="G560" s="495" t="s">
        <v>1252</v>
      </c>
    </row>
    <row r="561" spans="1:7" ht="15" x14ac:dyDescent="0.2">
      <c r="A561" s="488"/>
      <c r="B561" s="497" t="s">
        <v>1253</v>
      </c>
      <c r="C561" s="489"/>
      <c r="D561" s="490" t="s">
        <v>1254</v>
      </c>
      <c r="E561" s="491" t="s">
        <v>1255</v>
      </c>
      <c r="F561" s="491" t="s">
        <v>301</v>
      </c>
      <c r="G561" s="491" t="s">
        <v>1255</v>
      </c>
    </row>
    <row r="562" spans="1:7" x14ac:dyDescent="0.2">
      <c r="A562" s="492"/>
      <c r="B562" s="492"/>
      <c r="C562" s="493" t="s">
        <v>658</v>
      </c>
      <c r="D562" s="494" t="s">
        <v>659</v>
      </c>
      <c r="E562" s="495" t="s">
        <v>878</v>
      </c>
      <c r="F562" s="495" t="s">
        <v>301</v>
      </c>
      <c r="G562" s="495" t="s">
        <v>878</v>
      </c>
    </row>
    <row r="563" spans="1:7" x14ac:dyDescent="0.2">
      <c r="A563" s="492"/>
      <c r="B563" s="492"/>
      <c r="C563" s="493" t="s">
        <v>661</v>
      </c>
      <c r="D563" s="494" t="s">
        <v>662</v>
      </c>
      <c r="E563" s="495" t="s">
        <v>1256</v>
      </c>
      <c r="F563" s="495" t="s">
        <v>301</v>
      </c>
      <c r="G563" s="495" t="s">
        <v>1256</v>
      </c>
    </row>
    <row r="564" spans="1:7" x14ac:dyDescent="0.2">
      <c r="A564" s="492"/>
      <c r="B564" s="492"/>
      <c r="C564" s="493" t="s">
        <v>673</v>
      </c>
      <c r="D564" s="494" t="s">
        <v>674</v>
      </c>
      <c r="E564" s="495" t="s">
        <v>822</v>
      </c>
      <c r="F564" s="495" t="s">
        <v>301</v>
      </c>
      <c r="G564" s="495" t="s">
        <v>822</v>
      </c>
    </row>
    <row r="565" spans="1:7" x14ac:dyDescent="0.2">
      <c r="A565" s="492"/>
      <c r="B565" s="492"/>
      <c r="C565" s="493" t="s">
        <v>664</v>
      </c>
      <c r="D565" s="494" t="s">
        <v>665</v>
      </c>
      <c r="E565" s="495" t="s">
        <v>1257</v>
      </c>
      <c r="F565" s="495" t="s">
        <v>301</v>
      </c>
      <c r="G565" s="495" t="s">
        <v>1257</v>
      </c>
    </row>
    <row r="566" spans="1:7" ht="22.5" x14ac:dyDescent="0.2">
      <c r="A566" s="488"/>
      <c r="B566" s="497" t="s">
        <v>226</v>
      </c>
      <c r="C566" s="489"/>
      <c r="D566" s="490" t="s">
        <v>78</v>
      </c>
      <c r="E566" s="491" t="s">
        <v>492</v>
      </c>
      <c r="F566" s="491" t="s">
        <v>1236</v>
      </c>
      <c r="G566" s="491" t="s">
        <v>1240</v>
      </c>
    </row>
    <row r="567" spans="1:7" ht="56.25" x14ac:dyDescent="0.2">
      <c r="A567" s="492"/>
      <c r="B567" s="492"/>
      <c r="C567" s="493" t="s">
        <v>182</v>
      </c>
      <c r="D567" s="494" t="s">
        <v>862</v>
      </c>
      <c r="E567" s="495" t="s">
        <v>492</v>
      </c>
      <c r="F567" s="495" t="s">
        <v>1236</v>
      </c>
      <c r="G567" s="495" t="s">
        <v>1240</v>
      </c>
    </row>
    <row r="568" spans="1:7" ht="15" x14ac:dyDescent="0.2">
      <c r="A568" s="488"/>
      <c r="B568" s="497" t="s">
        <v>233</v>
      </c>
      <c r="C568" s="489"/>
      <c r="D568" s="490" t="s">
        <v>36</v>
      </c>
      <c r="E568" s="491" t="s">
        <v>1258</v>
      </c>
      <c r="F568" s="491" t="s">
        <v>301</v>
      </c>
      <c r="G568" s="491" t="s">
        <v>1258</v>
      </c>
    </row>
    <row r="569" spans="1:7" ht="45" x14ac:dyDescent="0.2">
      <c r="A569" s="492"/>
      <c r="B569" s="492"/>
      <c r="C569" s="493" t="s">
        <v>509</v>
      </c>
      <c r="D569" s="494" t="s">
        <v>679</v>
      </c>
      <c r="E569" s="495" t="s">
        <v>1087</v>
      </c>
      <c r="F569" s="495" t="s">
        <v>301</v>
      </c>
      <c r="G569" s="495" t="s">
        <v>1087</v>
      </c>
    </row>
    <row r="570" spans="1:7" x14ac:dyDescent="0.2">
      <c r="A570" s="492"/>
      <c r="B570" s="492"/>
      <c r="C570" s="493" t="s">
        <v>652</v>
      </c>
      <c r="D570" s="494" t="s">
        <v>653</v>
      </c>
      <c r="E570" s="495" t="s">
        <v>1259</v>
      </c>
      <c r="F570" s="495" t="s">
        <v>301</v>
      </c>
      <c r="G570" s="495" t="s">
        <v>1259</v>
      </c>
    </row>
    <row r="571" spans="1:7" x14ac:dyDescent="0.2">
      <c r="A571" s="492"/>
      <c r="B571" s="492"/>
      <c r="C571" s="493" t="s">
        <v>655</v>
      </c>
      <c r="D571" s="494" t="s">
        <v>656</v>
      </c>
      <c r="E571" s="495" t="s">
        <v>1260</v>
      </c>
      <c r="F571" s="495" t="s">
        <v>301</v>
      </c>
      <c r="G571" s="495" t="s">
        <v>1260</v>
      </c>
    </row>
    <row r="572" spans="1:7" x14ac:dyDescent="0.2">
      <c r="A572" s="492"/>
      <c r="B572" s="492"/>
      <c r="C572" s="493" t="s">
        <v>658</v>
      </c>
      <c r="D572" s="494" t="s">
        <v>659</v>
      </c>
      <c r="E572" s="495" t="s">
        <v>366</v>
      </c>
      <c r="F572" s="495" t="s">
        <v>301</v>
      </c>
      <c r="G572" s="495" t="s">
        <v>366</v>
      </c>
    </row>
    <row r="573" spans="1:7" x14ac:dyDescent="0.2">
      <c r="A573" s="492"/>
      <c r="B573" s="492"/>
      <c r="C573" s="493" t="s">
        <v>661</v>
      </c>
      <c r="D573" s="494" t="s">
        <v>662</v>
      </c>
      <c r="E573" s="495" t="s">
        <v>1261</v>
      </c>
      <c r="F573" s="495" t="s">
        <v>301</v>
      </c>
      <c r="G573" s="495" t="s">
        <v>1261</v>
      </c>
    </row>
    <row r="574" spans="1:7" x14ac:dyDescent="0.2">
      <c r="A574" s="492"/>
      <c r="B574" s="492"/>
      <c r="C574" s="493" t="s">
        <v>664</v>
      </c>
      <c r="D574" s="494" t="s">
        <v>665</v>
      </c>
      <c r="E574" s="495" t="s">
        <v>1262</v>
      </c>
      <c r="F574" s="495" t="s">
        <v>301</v>
      </c>
      <c r="G574" s="495" t="s">
        <v>1262</v>
      </c>
    </row>
    <row r="575" spans="1:7" ht="56.25" x14ac:dyDescent="0.2">
      <c r="A575" s="492"/>
      <c r="B575" s="492"/>
      <c r="C575" s="493" t="s">
        <v>100</v>
      </c>
      <c r="D575" s="494" t="s">
        <v>684</v>
      </c>
      <c r="E575" s="495" t="s">
        <v>1263</v>
      </c>
      <c r="F575" s="495" t="s">
        <v>301</v>
      </c>
      <c r="G575" s="495" t="s">
        <v>1263</v>
      </c>
    </row>
    <row r="576" spans="1:7" ht="15" x14ac:dyDescent="0.2">
      <c r="A576" s="488"/>
      <c r="B576" s="497" t="s">
        <v>229</v>
      </c>
      <c r="C576" s="489"/>
      <c r="D576" s="490" t="s">
        <v>1264</v>
      </c>
      <c r="E576" s="491" t="s">
        <v>1265</v>
      </c>
      <c r="F576" s="491" t="s">
        <v>301</v>
      </c>
      <c r="G576" s="491" t="s">
        <v>1265</v>
      </c>
    </row>
    <row r="577" spans="1:7" x14ac:dyDescent="0.2">
      <c r="A577" s="492"/>
      <c r="B577" s="492"/>
      <c r="C577" s="493" t="s">
        <v>673</v>
      </c>
      <c r="D577" s="494" t="s">
        <v>674</v>
      </c>
      <c r="E577" s="495" t="s">
        <v>1266</v>
      </c>
      <c r="F577" s="495" t="s">
        <v>301</v>
      </c>
      <c r="G577" s="495" t="s">
        <v>1266</v>
      </c>
    </row>
    <row r="578" spans="1:7" x14ac:dyDescent="0.2">
      <c r="A578" s="492"/>
      <c r="B578" s="492"/>
      <c r="C578" s="493" t="s">
        <v>664</v>
      </c>
      <c r="D578" s="494" t="s">
        <v>665</v>
      </c>
      <c r="E578" s="495" t="s">
        <v>1267</v>
      </c>
      <c r="F578" s="495" t="s">
        <v>301</v>
      </c>
      <c r="G578" s="495" t="s">
        <v>1267</v>
      </c>
    </row>
    <row r="579" spans="1:7" ht="22.5" x14ac:dyDescent="0.2">
      <c r="A579" s="492"/>
      <c r="B579" s="492"/>
      <c r="C579" s="493" t="s">
        <v>110</v>
      </c>
      <c r="D579" s="494" t="s">
        <v>692</v>
      </c>
      <c r="E579" s="495" t="s">
        <v>1144</v>
      </c>
      <c r="F579" s="495" t="s">
        <v>301</v>
      </c>
      <c r="G579" s="495" t="s">
        <v>1144</v>
      </c>
    </row>
    <row r="580" spans="1:7" ht="33.75" x14ac:dyDescent="0.2">
      <c r="A580" s="488"/>
      <c r="B580" s="497" t="s">
        <v>620</v>
      </c>
      <c r="C580" s="489"/>
      <c r="D580" s="490" t="s">
        <v>621</v>
      </c>
      <c r="E580" s="491" t="s">
        <v>325</v>
      </c>
      <c r="F580" s="491" t="s">
        <v>301</v>
      </c>
      <c r="G580" s="491" t="s">
        <v>325</v>
      </c>
    </row>
    <row r="581" spans="1:7" x14ac:dyDescent="0.2">
      <c r="A581" s="492"/>
      <c r="B581" s="492"/>
      <c r="C581" s="493" t="s">
        <v>667</v>
      </c>
      <c r="D581" s="494" t="s">
        <v>668</v>
      </c>
      <c r="E581" s="495" t="s">
        <v>325</v>
      </c>
      <c r="F581" s="495" t="s">
        <v>301</v>
      </c>
      <c r="G581" s="495" t="s">
        <v>325</v>
      </c>
    </row>
    <row r="582" spans="1:7" ht="15" x14ac:dyDescent="0.2">
      <c r="A582" s="488"/>
      <c r="B582" s="497" t="s">
        <v>622</v>
      </c>
      <c r="C582" s="489"/>
      <c r="D582" s="490" t="s">
        <v>29</v>
      </c>
      <c r="E582" s="491" t="s">
        <v>1268</v>
      </c>
      <c r="F582" s="491" t="s">
        <v>301</v>
      </c>
      <c r="G582" s="491" t="s">
        <v>1268</v>
      </c>
    </row>
    <row r="583" spans="1:7" x14ac:dyDescent="0.2">
      <c r="A583" s="492"/>
      <c r="B583" s="492"/>
      <c r="C583" s="493" t="s">
        <v>652</v>
      </c>
      <c r="D583" s="494" t="s">
        <v>653</v>
      </c>
      <c r="E583" s="495" t="s">
        <v>1269</v>
      </c>
      <c r="F583" s="495" t="s">
        <v>301</v>
      </c>
      <c r="G583" s="495" t="s">
        <v>1269</v>
      </c>
    </row>
    <row r="584" spans="1:7" x14ac:dyDescent="0.2">
      <c r="A584" s="492"/>
      <c r="B584" s="492"/>
      <c r="C584" s="493" t="s">
        <v>655</v>
      </c>
      <c r="D584" s="494" t="s">
        <v>656</v>
      </c>
      <c r="E584" s="495" t="s">
        <v>1270</v>
      </c>
      <c r="F584" s="495" t="s">
        <v>301</v>
      </c>
      <c r="G584" s="495" t="s">
        <v>1270</v>
      </c>
    </row>
    <row r="585" spans="1:7" x14ac:dyDescent="0.2">
      <c r="A585" s="492"/>
      <c r="B585" s="492"/>
      <c r="C585" s="493" t="s">
        <v>658</v>
      </c>
      <c r="D585" s="494" t="s">
        <v>659</v>
      </c>
      <c r="E585" s="495" t="s">
        <v>1271</v>
      </c>
      <c r="F585" s="495" t="s">
        <v>301</v>
      </c>
      <c r="G585" s="495" t="s">
        <v>1271</v>
      </c>
    </row>
    <row r="586" spans="1:7" x14ac:dyDescent="0.2">
      <c r="A586" s="492"/>
      <c r="B586" s="492"/>
      <c r="C586" s="493" t="s">
        <v>661</v>
      </c>
      <c r="D586" s="494" t="s">
        <v>662</v>
      </c>
      <c r="E586" s="495" t="s">
        <v>434</v>
      </c>
      <c r="F586" s="495" t="s">
        <v>301</v>
      </c>
      <c r="G586" s="495" t="s">
        <v>434</v>
      </c>
    </row>
    <row r="587" spans="1:7" x14ac:dyDescent="0.2">
      <c r="A587" s="492"/>
      <c r="B587" s="492"/>
      <c r="C587" s="493" t="s">
        <v>673</v>
      </c>
      <c r="D587" s="494" t="s">
        <v>674</v>
      </c>
      <c r="E587" s="495" t="s">
        <v>1272</v>
      </c>
      <c r="F587" s="495" t="s">
        <v>301</v>
      </c>
      <c r="G587" s="495" t="s">
        <v>1272</v>
      </c>
    </row>
    <row r="588" spans="1:7" x14ac:dyDescent="0.2">
      <c r="A588" s="492"/>
      <c r="B588" s="492"/>
      <c r="C588" s="493" t="s">
        <v>664</v>
      </c>
      <c r="D588" s="494" t="s">
        <v>665</v>
      </c>
      <c r="E588" s="495" t="s">
        <v>792</v>
      </c>
      <c r="F588" s="495" t="s">
        <v>301</v>
      </c>
      <c r="G588" s="495" t="s">
        <v>792</v>
      </c>
    </row>
    <row r="589" spans="1:7" ht="22.5" x14ac:dyDescent="0.2">
      <c r="A589" s="485" t="s">
        <v>237</v>
      </c>
      <c r="B589" s="485"/>
      <c r="C589" s="485"/>
      <c r="D589" s="486" t="s">
        <v>14</v>
      </c>
      <c r="E589" s="487" t="s">
        <v>1273</v>
      </c>
      <c r="F589" s="487" t="s">
        <v>301</v>
      </c>
      <c r="G589" s="487" t="s">
        <v>1273</v>
      </c>
    </row>
    <row r="590" spans="1:7" ht="15" x14ac:dyDescent="0.2">
      <c r="A590" s="488"/>
      <c r="B590" s="497" t="s">
        <v>1274</v>
      </c>
      <c r="C590" s="489"/>
      <c r="D590" s="490" t="s">
        <v>63</v>
      </c>
      <c r="E590" s="491" t="s">
        <v>1275</v>
      </c>
      <c r="F590" s="491" t="s">
        <v>301</v>
      </c>
      <c r="G590" s="491" t="s">
        <v>1275</v>
      </c>
    </row>
    <row r="591" spans="1:7" ht="67.5" x14ac:dyDescent="0.2">
      <c r="A591" s="492"/>
      <c r="B591" s="492"/>
      <c r="C591" s="493" t="s">
        <v>566</v>
      </c>
      <c r="D591" s="494" t="s">
        <v>869</v>
      </c>
      <c r="E591" s="495" t="s">
        <v>1276</v>
      </c>
      <c r="F591" s="495" t="s">
        <v>301</v>
      </c>
      <c r="G591" s="495" t="s">
        <v>1276</v>
      </c>
    </row>
    <row r="592" spans="1:7" x14ac:dyDescent="0.2">
      <c r="A592" s="492"/>
      <c r="B592" s="492"/>
      <c r="C592" s="493" t="s">
        <v>652</v>
      </c>
      <c r="D592" s="494" t="s">
        <v>653</v>
      </c>
      <c r="E592" s="495" t="s">
        <v>1277</v>
      </c>
      <c r="F592" s="495" t="s">
        <v>301</v>
      </c>
      <c r="G592" s="495" t="s">
        <v>1277</v>
      </c>
    </row>
    <row r="593" spans="1:7" x14ac:dyDescent="0.2">
      <c r="A593" s="492"/>
      <c r="B593" s="492"/>
      <c r="C593" s="493" t="s">
        <v>658</v>
      </c>
      <c r="D593" s="494" t="s">
        <v>659</v>
      </c>
      <c r="E593" s="495" t="s">
        <v>1278</v>
      </c>
      <c r="F593" s="495" t="s">
        <v>301</v>
      </c>
      <c r="G593" s="495" t="s">
        <v>1278</v>
      </c>
    </row>
    <row r="594" spans="1:7" x14ac:dyDescent="0.2">
      <c r="A594" s="492"/>
      <c r="B594" s="492"/>
      <c r="C594" s="493" t="s">
        <v>661</v>
      </c>
      <c r="D594" s="494" t="s">
        <v>662</v>
      </c>
      <c r="E594" s="495" t="s">
        <v>1095</v>
      </c>
      <c r="F594" s="495" t="s">
        <v>301</v>
      </c>
      <c r="G594" s="495" t="s">
        <v>1095</v>
      </c>
    </row>
    <row r="595" spans="1:7" x14ac:dyDescent="0.2">
      <c r="A595" s="492"/>
      <c r="B595" s="492"/>
      <c r="C595" s="493" t="s">
        <v>664</v>
      </c>
      <c r="D595" s="494" t="s">
        <v>665</v>
      </c>
      <c r="E595" s="495" t="s">
        <v>1095</v>
      </c>
      <c r="F595" s="495" t="s">
        <v>301</v>
      </c>
      <c r="G595" s="495" t="s">
        <v>1095</v>
      </c>
    </row>
    <row r="596" spans="1:7" ht="15" x14ac:dyDescent="0.2">
      <c r="A596" s="488"/>
      <c r="B596" s="497" t="s">
        <v>238</v>
      </c>
      <c r="C596" s="489"/>
      <c r="D596" s="490" t="s">
        <v>15</v>
      </c>
      <c r="E596" s="491" t="s">
        <v>1279</v>
      </c>
      <c r="F596" s="491" t="s">
        <v>340</v>
      </c>
      <c r="G596" s="491" t="s">
        <v>1280</v>
      </c>
    </row>
    <row r="597" spans="1:7" ht="22.5" x14ac:dyDescent="0.2">
      <c r="A597" s="492"/>
      <c r="B597" s="492"/>
      <c r="C597" s="493" t="s">
        <v>1281</v>
      </c>
      <c r="D597" s="494" t="s">
        <v>16</v>
      </c>
      <c r="E597" s="495" t="s">
        <v>1282</v>
      </c>
      <c r="F597" s="495" t="s">
        <v>340</v>
      </c>
      <c r="G597" s="495" t="s">
        <v>1283</v>
      </c>
    </row>
    <row r="598" spans="1:7" x14ac:dyDescent="0.2">
      <c r="A598" s="492"/>
      <c r="B598" s="492"/>
      <c r="C598" s="493" t="s">
        <v>652</v>
      </c>
      <c r="D598" s="494" t="s">
        <v>653</v>
      </c>
      <c r="E598" s="495" t="s">
        <v>301</v>
      </c>
      <c r="F598" s="495" t="s">
        <v>301</v>
      </c>
      <c r="G598" s="495" t="s">
        <v>301</v>
      </c>
    </row>
    <row r="599" spans="1:7" x14ac:dyDescent="0.2">
      <c r="A599" s="492"/>
      <c r="B599" s="492"/>
      <c r="C599" s="493" t="s">
        <v>655</v>
      </c>
      <c r="D599" s="494" t="s">
        <v>656</v>
      </c>
      <c r="E599" s="495" t="s">
        <v>301</v>
      </c>
      <c r="F599" s="495" t="s">
        <v>301</v>
      </c>
      <c r="G599" s="495" t="s">
        <v>301</v>
      </c>
    </row>
    <row r="600" spans="1:7" x14ac:dyDescent="0.2">
      <c r="A600" s="492"/>
      <c r="B600" s="492"/>
      <c r="C600" s="493" t="s">
        <v>658</v>
      </c>
      <c r="D600" s="494" t="s">
        <v>659</v>
      </c>
      <c r="E600" s="495" t="s">
        <v>1284</v>
      </c>
      <c r="F600" s="495" t="s">
        <v>301</v>
      </c>
      <c r="G600" s="495" t="s">
        <v>1284</v>
      </c>
    </row>
    <row r="601" spans="1:7" x14ac:dyDescent="0.2">
      <c r="A601" s="492"/>
      <c r="B601" s="492"/>
      <c r="C601" s="493" t="s">
        <v>661</v>
      </c>
      <c r="D601" s="494" t="s">
        <v>662</v>
      </c>
      <c r="E601" s="495" t="s">
        <v>1285</v>
      </c>
      <c r="F601" s="495" t="s">
        <v>301</v>
      </c>
      <c r="G601" s="495" t="s">
        <v>1285</v>
      </c>
    </row>
    <row r="602" spans="1:7" x14ac:dyDescent="0.2">
      <c r="A602" s="492"/>
      <c r="B602" s="492"/>
      <c r="C602" s="493" t="s">
        <v>673</v>
      </c>
      <c r="D602" s="494" t="s">
        <v>674</v>
      </c>
      <c r="E602" s="495" t="s">
        <v>723</v>
      </c>
      <c r="F602" s="495" t="s">
        <v>301</v>
      </c>
      <c r="G602" s="495" t="s">
        <v>723</v>
      </c>
    </row>
    <row r="603" spans="1:7" x14ac:dyDescent="0.2">
      <c r="A603" s="492"/>
      <c r="B603" s="492"/>
      <c r="C603" s="493" t="s">
        <v>687</v>
      </c>
      <c r="D603" s="494" t="s">
        <v>688</v>
      </c>
      <c r="E603" s="495" t="s">
        <v>1286</v>
      </c>
      <c r="F603" s="495" t="s">
        <v>301</v>
      </c>
      <c r="G603" s="495" t="s">
        <v>1286</v>
      </c>
    </row>
    <row r="604" spans="1:7" x14ac:dyDescent="0.2">
      <c r="A604" s="492"/>
      <c r="B604" s="492"/>
      <c r="C604" s="493" t="s">
        <v>664</v>
      </c>
      <c r="D604" s="494" t="s">
        <v>665</v>
      </c>
      <c r="E604" s="495" t="s">
        <v>1287</v>
      </c>
      <c r="F604" s="495" t="s">
        <v>301</v>
      </c>
      <c r="G604" s="495" t="s">
        <v>1287</v>
      </c>
    </row>
    <row r="605" spans="1:7" ht="22.5" x14ac:dyDescent="0.2">
      <c r="A605" s="492"/>
      <c r="B605" s="492"/>
      <c r="C605" s="493" t="s">
        <v>698</v>
      </c>
      <c r="D605" s="494" t="s">
        <v>699</v>
      </c>
      <c r="E605" s="495" t="s">
        <v>1288</v>
      </c>
      <c r="F605" s="495" t="s">
        <v>301</v>
      </c>
      <c r="G605" s="495" t="s">
        <v>1288</v>
      </c>
    </row>
    <row r="606" spans="1:7" ht="22.5" x14ac:dyDescent="0.2">
      <c r="A606" s="492"/>
      <c r="B606" s="492"/>
      <c r="C606" s="493" t="s">
        <v>110</v>
      </c>
      <c r="D606" s="494" t="s">
        <v>692</v>
      </c>
      <c r="E606" s="495" t="s">
        <v>1289</v>
      </c>
      <c r="F606" s="495" t="s">
        <v>301</v>
      </c>
      <c r="G606" s="495" t="s">
        <v>1289</v>
      </c>
    </row>
    <row r="607" spans="1:7" ht="45" x14ac:dyDescent="0.2">
      <c r="A607" s="492"/>
      <c r="B607" s="492"/>
      <c r="C607" s="493" t="s">
        <v>204</v>
      </c>
      <c r="D607" s="494" t="s">
        <v>1068</v>
      </c>
      <c r="E607" s="495" t="s">
        <v>820</v>
      </c>
      <c r="F607" s="495" t="s">
        <v>301</v>
      </c>
      <c r="G607" s="495" t="s">
        <v>820</v>
      </c>
    </row>
    <row r="608" spans="1:7" ht="15" x14ac:dyDescent="0.2">
      <c r="A608" s="488"/>
      <c r="B608" s="497" t="s">
        <v>1290</v>
      </c>
      <c r="C608" s="489"/>
      <c r="D608" s="490" t="s">
        <v>17</v>
      </c>
      <c r="E608" s="491" t="s">
        <v>1291</v>
      </c>
      <c r="F608" s="491" t="s">
        <v>301</v>
      </c>
      <c r="G608" s="491" t="s">
        <v>1291</v>
      </c>
    </row>
    <row r="609" spans="1:7" ht="22.5" x14ac:dyDescent="0.2">
      <c r="A609" s="492"/>
      <c r="B609" s="492"/>
      <c r="C609" s="493" t="s">
        <v>1281</v>
      </c>
      <c r="D609" s="494" t="s">
        <v>16</v>
      </c>
      <c r="E609" s="495" t="s">
        <v>1292</v>
      </c>
      <c r="F609" s="495" t="s">
        <v>301</v>
      </c>
      <c r="G609" s="495" t="s">
        <v>1292</v>
      </c>
    </row>
    <row r="610" spans="1:7" x14ac:dyDescent="0.2">
      <c r="A610" s="492"/>
      <c r="B610" s="492"/>
      <c r="C610" s="493" t="s">
        <v>661</v>
      </c>
      <c r="D610" s="494" t="s">
        <v>662</v>
      </c>
      <c r="E610" s="495" t="s">
        <v>1293</v>
      </c>
      <c r="F610" s="495" t="s">
        <v>301</v>
      </c>
      <c r="G610" s="495" t="s">
        <v>1293</v>
      </c>
    </row>
    <row r="611" spans="1:7" ht="15" x14ac:dyDescent="0.2">
      <c r="A611" s="488"/>
      <c r="B611" s="497" t="s">
        <v>247</v>
      </c>
      <c r="C611" s="489"/>
      <c r="D611" s="490" t="s">
        <v>18</v>
      </c>
      <c r="E611" s="491" t="s">
        <v>1294</v>
      </c>
      <c r="F611" s="491" t="s">
        <v>1295</v>
      </c>
      <c r="G611" s="491" t="s">
        <v>1296</v>
      </c>
    </row>
    <row r="612" spans="1:7" ht="22.5" x14ac:dyDescent="0.2">
      <c r="A612" s="492"/>
      <c r="B612" s="492"/>
      <c r="C612" s="493" t="s">
        <v>1281</v>
      </c>
      <c r="D612" s="494" t="s">
        <v>16</v>
      </c>
      <c r="E612" s="495" t="s">
        <v>1297</v>
      </c>
      <c r="F612" s="495" t="s">
        <v>1295</v>
      </c>
      <c r="G612" s="495" t="s">
        <v>1298</v>
      </c>
    </row>
    <row r="613" spans="1:7" ht="22.5" x14ac:dyDescent="0.2">
      <c r="A613" s="492"/>
      <c r="B613" s="492"/>
      <c r="C613" s="493" t="s">
        <v>110</v>
      </c>
      <c r="D613" s="494" t="s">
        <v>692</v>
      </c>
      <c r="E613" s="495" t="s">
        <v>1299</v>
      </c>
      <c r="F613" s="495" t="s">
        <v>301</v>
      </c>
      <c r="G613" s="495" t="s">
        <v>1299</v>
      </c>
    </row>
    <row r="614" spans="1:7" ht="22.5" x14ac:dyDescent="0.2">
      <c r="A614" s="492"/>
      <c r="B614" s="492"/>
      <c r="C614" s="493" t="s">
        <v>249</v>
      </c>
      <c r="D614" s="494" t="s">
        <v>692</v>
      </c>
      <c r="E614" s="495" t="s">
        <v>1300</v>
      </c>
      <c r="F614" s="495" t="s">
        <v>301</v>
      </c>
      <c r="G614" s="495" t="s">
        <v>1300</v>
      </c>
    </row>
    <row r="615" spans="1:7" ht="22.5" x14ac:dyDescent="0.2">
      <c r="A615" s="492"/>
      <c r="B615" s="492"/>
      <c r="C615" s="493" t="s">
        <v>250</v>
      </c>
      <c r="D615" s="494" t="s">
        <v>692</v>
      </c>
      <c r="E615" s="495" t="s">
        <v>1301</v>
      </c>
      <c r="F615" s="495" t="s">
        <v>301</v>
      </c>
      <c r="G615" s="495" t="s">
        <v>1301</v>
      </c>
    </row>
    <row r="616" spans="1:7" ht="15" x14ac:dyDescent="0.2">
      <c r="A616" s="488"/>
      <c r="B616" s="497" t="s">
        <v>1302</v>
      </c>
      <c r="C616" s="489"/>
      <c r="D616" s="490" t="s">
        <v>64</v>
      </c>
      <c r="E616" s="491" t="s">
        <v>1303</v>
      </c>
      <c r="F616" s="491" t="s">
        <v>301</v>
      </c>
      <c r="G616" s="491" t="s">
        <v>1303</v>
      </c>
    </row>
    <row r="617" spans="1:7" ht="56.25" x14ac:dyDescent="0.2">
      <c r="A617" s="492"/>
      <c r="B617" s="492"/>
      <c r="C617" s="493" t="s">
        <v>1304</v>
      </c>
      <c r="D617" s="494" t="s">
        <v>65</v>
      </c>
      <c r="E617" s="495" t="s">
        <v>1303</v>
      </c>
      <c r="F617" s="495" t="s">
        <v>301</v>
      </c>
      <c r="G617" s="495" t="s">
        <v>1303</v>
      </c>
    </row>
    <row r="618" spans="1:7" ht="33.75" x14ac:dyDescent="0.2">
      <c r="A618" s="488"/>
      <c r="B618" s="497" t="s">
        <v>1305</v>
      </c>
      <c r="C618" s="489"/>
      <c r="D618" s="490" t="s">
        <v>1306</v>
      </c>
      <c r="E618" s="491" t="s">
        <v>1307</v>
      </c>
      <c r="F618" s="491" t="s">
        <v>301</v>
      </c>
      <c r="G618" s="491" t="s">
        <v>1307</v>
      </c>
    </row>
    <row r="619" spans="1:7" x14ac:dyDescent="0.2">
      <c r="A619" s="492"/>
      <c r="B619" s="492"/>
      <c r="C619" s="493" t="s">
        <v>652</v>
      </c>
      <c r="D619" s="494" t="s">
        <v>653</v>
      </c>
      <c r="E619" s="495" t="s">
        <v>1308</v>
      </c>
      <c r="F619" s="495" t="s">
        <v>301</v>
      </c>
      <c r="G619" s="495" t="s">
        <v>1308</v>
      </c>
    </row>
    <row r="620" spans="1:7" x14ac:dyDescent="0.2">
      <c r="A620" s="492"/>
      <c r="B620" s="492"/>
      <c r="C620" s="493" t="s">
        <v>658</v>
      </c>
      <c r="D620" s="494" t="s">
        <v>659</v>
      </c>
      <c r="E620" s="495" t="s">
        <v>1309</v>
      </c>
      <c r="F620" s="495" t="s">
        <v>301</v>
      </c>
      <c r="G620" s="495" t="s">
        <v>1309</v>
      </c>
    </row>
    <row r="621" spans="1:7" x14ac:dyDescent="0.2">
      <c r="A621" s="492"/>
      <c r="B621" s="492"/>
      <c r="C621" s="493" t="s">
        <v>687</v>
      </c>
      <c r="D621" s="494" t="s">
        <v>688</v>
      </c>
      <c r="E621" s="495" t="s">
        <v>434</v>
      </c>
      <c r="F621" s="495" t="s">
        <v>301</v>
      </c>
      <c r="G621" s="495" t="s">
        <v>434</v>
      </c>
    </row>
    <row r="622" spans="1:7" ht="15" x14ac:dyDescent="0.2">
      <c r="A622" s="488"/>
      <c r="B622" s="497" t="s">
        <v>1310</v>
      </c>
      <c r="C622" s="489"/>
      <c r="D622" s="490" t="s">
        <v>29</v>
      </c>
      <c r="E622" s="491" t="s">
        <v>1311</v>
      </c>
      <c r="F622" s="491" t="s">
        <v>301</v>
      </c>
      <c r="G622" s="491" t="s">
        <v>1311</v>
      </c>
    </row>
    <row r="623" spans="1:7" x14ac:dyDescent="0.2">
      <c r="A623" s="492"/>
      <c r="B623" s="492"/>
      <c r="C623" s="493" t="s">
        <v>658</v>
      </c>
      <c r="D623" s="494" t="s">
        <v>659</v>
      </c>
      <c r="E623" s="495" t="s">
        <v>1312</v>
      </c>
      <c r="F623" s="495" t="s">
        <v>301</v>
      </c>
      <c r="G623" s="495" t="s">
        <v>1312</v>
      </c>
    </row>
    <row r="624" spans="1:7" x14ac:dyDescent="0.2">
      <c r="A624" s="492"/>
      <c r="B624" s="492"/>
      <c r="C624" s="493" t="s">
        <v>661</v>
      </c>
      <c r="D624" s="494" t="s">
        <v>662</v>
      </c>
      <c r="E624" s="495" t="s">
        <v>1313</v>
      </c>
      <c r="F624" s="495" t="s">
        <v>301</v>
      </c>
      <c r="G624" s="495" t="s">
        <v>1313</v>
      </c>
    </row>
    <row r="625" spans="1:7" x14ac:dyDescent="0.2">
      <c r="A625" s="492"/>
      <c r="B625" s="492"/>
      <c r="C625" s="493" t="s">
        <v>664</v>
      </c>
      <c r="D625" s="494" t="s">
        <v>665</v>
      </c>
      <c r="E625" s="495" t="s">
        <v>1314</v>
      </c>
      <c r="F625" s="495" t="s">
        <v>301</v>
      </c>
      <c r="G625" s="495" t="s">
        <v>1314</v>
      </c>
    </row>
    <row r="626" spans="1:7" x14ac:dyDescent="0.2">
      <c r="A626" s="485" t="s">
        <v>253</v>
      </c>
      <c r="B626" s="485"/>
      <c r="C626" s="485"/>
      <c r="D626" s="486" t="s">
        <v>623</v>
      </c>
      <c r="E626" s="487" t="s">
        <v>1315</v>
      </c>
      <c r="F626" s="487" t="s">
        <v>301</v>
      </c>
      <c r="G626" s="487" t="s">
        <v>1315</v>
      </c>
    </row>
    <row r="627" spans="1:7" ht="15" x14ac:dyDescent="0.2">
      <c r="A627" s="488"/>
      <c r="B627" s="497" t="s">
        <v>254</v>
      </c>
      <c r="C627" s="489"/>
      <c r="D627" s="490" t="s">
        <v>625</v>
      </c>
      <c r="E627" s="491" t="s">
        <v>1316</v>
      </c>
      <c r="F627" s="491" t="s">
        <v>301</v>
      </c>
      <c r="G627" s="491" t="s">
        <v>1316</v>
      </c>
    </row>
    <row r="628" spans="1:7" x14ac:dyDescent="0.2">
      <c r="A628" s="492"/>
      <c r="B628" s="492"/>
      <c r="C628" s="493" t="s">
        <v>652</v>
      </c>
      <c r="D628" s="494" t="s">
        <v>653</v>
      </c>
      <c r="E628" s="495" t="s">
        <v>1317</v>
      </c>
      <c r="F628" s="495" t="s">
        <v>301</v>
      </c>
      <c r="G628" s="495" t="s">
        <v>1317</v>
      </c>
    </row>
    <row r="629" spans="1:7" x14ac:dyDescent="0.2">
      <c r="A629" s="492"/>
      <c r="B629" s="492"/>
      <c r="C629" s="493" t="s">
        <v>655</v>
      </c>
      <c r="D629" s="494" t="s">
        <v>656</v>
      </c>
      <c r="E629" s="495" t="s">
        <v>1318</v>
      </c>
      <c r="F629" s="495" t="s">
        <v>301</v>
      </c>
      <c r="G629" s="495" t="s">
        <v>1318</v>
      </c>
    </row>
    <row r="630" spans="1:7" x14ac:dyDescent="0.2">
      <c r="A630" s="492"/>
      <c r="B630" s="492"/>
      <c r="C630" s="493" t="s">
        <v>658</v>
      </c>
      <c r="D630" s="494" t="s">
        <v>659</v>
      </c>
      <c r="E630" s="495" t="s">
        <v>723</v>
      </c>
      <c r="F630" s="495" t="s">
        <v>301</v>
      </c>
      <c r="G630" s="495" t="s">
        <v>723</v>
      </c>
    </row>
    <row r="631" spans="1:7" x14ac:dyDescent="0.2">
      <c r="A631" s="492"/>
      <c r="B631" s="492"/>
      <c r="C631" s="493" t="s">
        <v>661</v>
      </c>
      <c r="D631" s="494" t="s">
        <v>662</v>
      </c>
      <c r="E631" s="495" t="s">
        <v>1095</v>
      </c>
      <c r="F631" s="495" t="s">
        <v>301</v>
      </c>
      <c r="G631" s="495" t="s">
        <v>1095</v>
      </c>
    </row>
    <row r="632" spans="1:7" x14ac:dyDescent="0.2">
      <c r="A632" s="492"/>
      <c r="B632" s="492"/>
      <c r="C632" s="493" t="s">
        <v>673</v>
      </c>
      <c r="D632" s="494" t="s">
        <v>674</v>
      </c>
      <c r="E632" s="495" t="s">
        <v>645</v>
      </c>
      <c r="F632" s="495" t="s">
        <v>301</v>
      </c>
      <c r="G632" s="495" t="s">
        <v>645</v>
      </c>
    </row>
    <row r="633" spans="1:7" x14ac:dyDescent="0.2">
      <c r="A633" s="492"/>
      <c r="B633" s="492"/>
      <c r="C633" s="493" t="s">
        <v>687</v>
      </c>
      <c r="D633" s="494" t="s">
        <v>688</v>
      </c>
      <c r="E633" s="495" t="s">
        <v>1319</v>
      </c>
      <c r="F633" s="495" t="s">
        <v>301</v>
      </c>
      <c r="G633" s="495" t="s">
        <v>1319</v>
      </c>
    </row>
    <row r="634" spans="1:7" x14ac:dyDescent="0.2">
      <c r="A634" s="492"/>
      <c r="B634" s="492"/>
      <c r="C634" s="493" t="s">
        <v>780</v>
      </c>
      <c r="D634" s="494" t="s">
        <v>781</v>
      </c>
      <c r="E634" s="495" t="s">
        <v>1206</v>
      </c>
      <c r="F634" s="495" t="s">
        <v>301</v>
      </c>
      <c r="G634" s="495" t="s">
        <v>1206</v>
      </c>
    </row>
    <row r="635" spans="1:7" x14ac:dyDescent="0.2">
      <c r="A635" s="492"/>
      <c r="B635" s="492"/>
      <c r="C635" s="493" t="s">
        <v>664</v>
      </c>
      <c r="D635" s="494" t="s">
        <v>665</v>
      </c>
      <c r="E635" s="495" t="s">
        <v>513</v>
      </c>
      <c r="F635" s="495" t="s">
        <v>301</v>
      </c>
      <c r="G635" s="495" t="s">
        <v>513</v>
      </c>
    </row>
    <row r="636" spans="1:7" ht="22.5" x14ac:dyDescent="0.2">
      <c r="A636" s="492"/>
      <c r="B636" s="492"/>
      <c r="C636" s="493" t="s">
        <v>110</v>
      </c>
      <c r="D636" s="494" t="s">
        <v>692</v>
      </c>
      <c r="E636" s="495" t="s">
        <v>1320</v>
      </c>
      <c r="F636" s="495" t="s">
        <v>301</v>
      </c>
      <c r="G636" s="495" t="s">
        <v>1320</v>
      </c>
    </row>
    <row r="637" spans="1:7" ht="22.5" x14ac:dyDescent="0.2">
      <c r="A637" s="492"/>
      <c r="B637" s="492"/>
      <c r="C637" s="493" t="s">
        <v>263</v>
      </c>
      <c r="D637" s="494" t="s">
        <v>692</v>
      </c>
      <c r="E637" s="495" t="s">
        <v>1321</v>
      </c>
      <c r="F637" s="495" t="s">
        <v>301</v>
      </c>
      <c r="G637" s="495" t="s">
        <v>1321</v>
      </c>
    </row>
    <row r="638" spans="1:7" ht="22.5" x14ac:dyDescent="0.2">
      <c r="A638" s="492"/>
      <c r="B638" s="492"/>
      <c r="C638" s="493" t="s">
        <v>250</v>
      </c>
      <c r="D638" s="494" t="s">
        <v>692</v>
      </c>
      <c r="E638" s="495" t="s">
        <v>1322</v>
      </c>
      <c r="F638" s="495" t="s">
        <v>301</v>
      </c>
      <c r="G638" s="495" t="s">
        <v>1322</v>
      </c>
    </row>
    <row r="639" spans="1:7" ht="22.5" x14ac:dyDescent="0.2">
      <c r="A639" s="492"/>
      <c r="B639" s="492"/>
      <c r="C639" s="493" t="s">
        <v>143</v>
      </c>
      <c r="D639" s="494" t="s">
        <v>701</v>
      </c>
      <c r="E639" s="495" t="s">
        <v>1095</v>
      </c>
      <c r="F639" s="495" t="s">
        <v>301</v>
      </c>
      <c r="G639" s="495" t="s">
        <v>1095</v>
      </c>
    </row>
    <row r="640" spans="1:7" ht="15" x14ac:dyDescent="0.2">
      <c r="A640" s="488"/>
      <c r="B640" s="497" t="s">
        <v>633</v>
      </c>
      <c r="C640" s="489"/>
      <c r="D640" s="490" t="s">
        <v>29</v>
      </c>
      <c r="E640" s="491" t="s">
        <v>1323</v>
      </c>
      <c r="F640" s="491" t="s">
        <v>301</v>
      </c>
      <c r="G640" s="491" t="s">
        <v>1323</v>
      </c>
    </row>
    <row r="641" spans="1:7" ht="67.5" x14ac:dyDescent="0.2">
      <c r="A641" s="492"/>
      <c r="B641" s="492"/>
      <c r="C641" s="493" t="s">
        <v>566</v>
      </c>
      <c r="D641" s="494" t="s">
        <v>869</v>
      </c>
      <c r="E641" s="495" t="s">
        <v>1324</v>
      </c>
      <c r="F641" s="495" t="s">
        <v>301</v>
      </c>
      <c r="G641" s="495" t="s">
        <v>1324</v>
      </c>
    </row>
    <row r="642" spans="1:7" x14ac:dyDescent="0.2">
      <c r="A642" s="492"/>
      <c r="B642" s="492"/>
      <c r="C642" s="493" t="s">
        <v>652</v>
      </c>
      <c r="D642" s="494" t="s">
        <v>653</v>
      </c>
      <c r="E642" s="495" t="s">
        <v>822</v>
      </c>
      <c r="F642" s="495" t="s">
        <v>1325</v>
      </c>
      <c r="G642" s="495" t="s">
        <v>977</v>
      </c>
    </row>
    <row r="643" spans="1:7" x14ac:dyDescent="0.2">
      <c r="A643" s="492"/>
      <c r="B643" s="492"/>
      <c r="C643" s="493" t="s">
        <v>655</v>
      </c>
      <c r="D643" s="494" t="s">
        <v>656</v>
      </c>
      <c r="E643" s="495" t="s">
        <v>1206</v>
      </c>
      <c r="F643" s="495" t="s">
        <v>301</v>
      </c>
      <c r="G643" s="495" t="s">
        <v>1206</v>
      </c>
    </row>
    <row r="644" spans="1:7" x14ac:dyDescent="0.2">
      <c r="A644" s="492"/>
      <c r="B644" s="492"/>
      <c r="C644" s="493" t="s">
        <v>658</v>
      </c>
      <c r="D644" s="494" t="s">
        <v>659</v>
      </c>
      <c r="E644" s="495" t="s">
        <v>1326</v>
      </c>
      <c r="F644" s="495" t="s">
        <v>301</v>
      </c>
      <c r="G644" s="495" t="s">
        <v>1326</v>
      </c>
    </row>
    <row r="645" spans="1:7" x14ac:dyDescent="0.2">
      <c r="A645" s="492"/>
      <c r="B645" s="492"/>
      <c r="C645" s="493" t="s">
        <v>661</v>
      </c>
      <c r="D645" s="494" t="s">
        <v>662</v>
      </c>
      <c r="E645" s="495" t="s">
        <v>1327</v>
      </c>
      <c r="F645" s="495" t="s">
        <v>301</v>
      </c>
      <c r="G645" s="495" t="s">
        <v>1327</v>
      </c>
    </row>
    <row r="646" spans="1:7" x14ac:dyDescent="0.2">
      <c r="A646" s="492"/>
      <c r="B646" s="492"/>
      <c r="C646" s="493" t="s">
        <v>664</v>
      </c>
      <c r="D646" s="494" t="s">
        <v>665</v>
      </c>
      <c r="E646" s="495" t="s">
        <v>1328</v>
      </c>
      <c r="F646" s="495" t="s">
        <v>1329</v>
      </c>
      <c r="G646" s="495" t="s">
        <v>1330</v>
      </c>
    </row>
    <row r="647" spans="1:7" x14ac:dyDescent="0.2">
      <c r="A647" s="492"/>
      <c r="B647" s="492"/>
      <c r="C647" s="493" t="s">
        <v>667</v>
      </c>
      <c r="D647" s="494" t="s">
        <v>668</v>
      </c>
      <c r="E647" s="495" t="s">
        <v>1331</v>
      </c>
      <c r="F647" s="495" t="s">
        <v>301</v>
      </c>
      <c r="G647" s="495" t="s">
        <v>1331</v>
      </c>
    </row>
    <row r="648" spans="1:7" ht="17.100000000000001" customHeight="1" x14ac:dyDescent="0.2">
      <c r="A648" s="506" t="s">
        <v>635</v>
      </c>
      <c r="B648" s="506"/>
      <c r="C648" s="506"/>
      <c r="D648" s="506"/>
      <c r="E648" s="496" t="s">
        <v>1332</v>
      </c>
      <c r="F648" s="496" t="s">
        <v>488</v>
      </c>
      <c r="G648" s="496" t="s">
        <v>1333</v>
      </c>
    </row>
  </sheetData>
  <mergeCells count="4">
    <mergeCell ref="A648:D648"/>
    <mergeCell ref="A1:G1"/>
    <mergeCell ref="A2:E2"/>
    <mergeCell ref="F2:G2"/>
  </mergeCells>
  <pageMargins left="0.74803149606299213" right="0" top="0.59055118110236227" bottom="0.39370078740157483" header="0.31496062992125984" footer="0.11811023622047245"/>
  <pageSetup paperSize="9" orientation="portrait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zoomScaleNormal="100" workbookViewId="0">
      <selection activeCell="J93" sqref="J93"/>
    </sheetView>
  </sheetViews>
  <sheetFormatPr defaultRowHeight="12.75" x14ac:dyDescent="0.2"/>
  <cols>
    <col min="1" max="1" width="4" style="281" customWidth="1"/>
    <col min="2" max="2" width="25.5703125" style="281" customWidth="1"/>
    <col min="3" max="3" width="6.140625" style="281" customWidth="1"/>
    <col min="4" max="4" width="8" style="281" customWidth="1"/>
    <col min="5" max="5" width="8.7109375" style="281" customWidth="1"/>
    <col min="6" max="6" width="14" style="281" customWidth="1"/>
    <col min="7" max="7" width="13.42578125" style="281" customWidth="1"/>
    <col min="8" max="8" width="11.42578125" style="281" customWidth="1"/>
    <col min="9" max="9" width="14.5703125" style="281" customWidth="1"/>
    <col min="10" max="10" width="24" style="281" customWidth="1"/>
    <col min="11" max="11" width="13.42578125" style="281" customWidth="1"/>
    <col min="12" max="12" width="11.7109375" style="281" bestFit="1" customWidth="1"/>
    <col min="13" max="16384" width="9.140625" style="281"/>
  </cols>
  <sheetData>
    <row r="1" spans="1:11" x14ac:dyDescent="0.2">
      <c r="J1" s="282" t="s">
        <v>80</v>
      </c>
      <c r="K1" s="283"/>
    </row>
    <row r="2" spans="1:11" x14ac:dyDescent="0.2">
      <c r="J2" s="282" t="s">
        <v>273</v>
      </c>
      <c r="K2" s="283"/>
    </row>
    <row r="3" spans="1:11" x14ac:dyDescent="0.2">
      <c r="J3" s="282" t="s">
        <v>81</v>
      </c>
      <c r="K3" s="283"/>
    </row>
    <row r="4" spans="1:11" x14ac:dyDescent="0.2">
      <c r="J4" s="284" t="s">
        <v>274</v>
      </c>
      <c r="K4" s="283"/>
    </row>
    <row r="5" spans="1:11" ht="5.25" customHeight="1" x14ac:dyDescent="0.2">
      <c r="J5" s="283"/>
      <c r="K5" s="283"/>
    </row>
    <row r="6" spans="1:11" s="285" customFormat="1" ht="24.75" customHeight="1" thickBot="1" x14ac:dyDescent="0.3">
      <c r="B6" s="509" t="s">
        <v>82</v>
      </c>
      <c r="C6" s="509"/>
      <c r="D6" s="509"/>
      <c r="E6" s="509"/>
      <c r="F6" s="509"/>
      <c r="G6" s="509"/>
      <c r="H6" s="509"/>
      <c r="I6" s="509"/>
      <c r="J6" s="509"/>
      <c r="K6" s="509"/>
    </row>
    <row r="7" spans="1:11" ht="102" customHeight="1" x14ac:dyDescent="0.2">
      <c r="A7" s="286" t="s">
        <v>83</v>
      </c>
      <c r="B7" s="286" t="s">
        <v>84</v>
      </c>
      <c r="C7" s="287" t="s">
        <v>85</v>
      </c>
      <c r="D7" s="287" t="s">
        <v>4</v>
      </c>
      <c r="E7" s="287" t="s">
        <v>86</v>
      </c>
      <c r="F7" s="286" t="s">
        <v>87</v>
      </c>
      <c r="G7" s="288" t="s">
        <v>88</v>
      </c>
      <c r="H7" s="288" t="s">
        <v>8</v>
      </c>
      <c r="I7" s="288" t="s">
        <v>89</v>
      </c>
      <c r="J7" s="286" t="s">
        <v>90</v>
      </c>
      <c r="K7" s="289" t="s">
        <v>91</v>
      </c>
    </row>
    <row r="8" spans="1:11" x14ac:dyDescent="0.2">
      <c r="A8" s="290">
        <v>1</v>
      </c>
      <c r="B8" s="290">
        <v>2</v>
      </c>
      <c r="C8" s="510">
        <v>3</v>
      </c>
      <c r="D8" s="510"/>
      <c r="E8" s="510"/>
      <c r="F8" s="290">
        <v>4</v>
      </c>
      <c r="G8" s="291">
        <v>5</v>
      </c>
      <c r="H8" s="291" t="s">
        <v>92</v>
      </c>
      <c r="I8" s="291" t="s">
        <v>93</v>
      </c>
      <c r="J8" s="290" t="s">
        <v>94</v>
      </c>
      <c r="K8" s="290" t="s">
        <v>95</v>
      </c>
    </row>
    <row r="9" spans="1:11" ht="66.75" customHeight="1" x14ac:dyDescent="0.2">
      <c r="A9" s="292" t="s">
        <v>96</v>
      </c>
      <c r="B9" s="293" t="s">
        <v>97</v>
      </c>
      <c r="C9" s="294" t="s">
        <v>98</v>
      </c>
      <c r="D9" s="294" t="s">
        <v>99</v>
      </c>
      <c r="E9" s="294" t="s">
        <v>100</v>
      </c>
      <c r="F9" s="295">
        <f>I9</f>
        <v>54000</v>
      </c>
      <c r="G9" s="296">
        <v>54000</v>
      </c>
      <c r="H9" s="297"/>
      <c r="I9" s="297">
        <f>G9+H9</f>
        <v>54000</v>
      </c>
      <c r="J9" s="298" t="s">
        <v>101</v>
      </c>
      <c r="K9" s="295">
        <f>I9</f>
        <v>54000</v>
      </c>
    </row>
    <row r="10" spans="1:11" ht="56.25" x14ac:dyDescent="0.2">
      <c r="A10" s="292" t="s">
        <v>102</v>
      </c>
      <c r="B10" s="293" t="s">
        <v>103</v>
      </c>
      <c r="C10" s="294" t="s">
        <v>98</v>
      </c>
      <c r="D10" s="294" t="s">
        <v>99</v>
      </c>
      <c r="E10" s="294" t="s">
        <v>100</v>
      </c>
      <c r="F10" s="295">
        <f>I10</f>
        <v>163143</v>
      </c>
      <c r="G10" s="296">
        <v>163143</v>
      </c>
      <c r="H10" s="297"/>
      <c r="I10" s="297">
        <f>G10+H10</f>
        <v>163143</v>
      </c>
      <c r="J10" s="299" t="s">
        <v>104</v>
      </c>
      <c r="K10" s="295">
        <f>I10</f>
        <v>163143</v>
      </c>
    </row>
    <row r="11" spans="1:11" ht="63.75" x14ac:dyDescent="0.2">
      <c r="A11" s="292" t="s">
        <v>105</v>
      </c>
      <c r="B11" s="293" t="s">
        <v>106</v>
      </c>
      <c r="C11" s="294" t="s">
        <v>98</v>
      </c>
      <c r="D11" s="294" t="s">
        <v>99</v>
      </c>
      <c r="E11" s="294" t="s">
        <v>100</v>
      </c>
      <c r="F11" s="295">
        <f>I11</f>
        <v>44333</v>
      </c>
      <c r="G11" s="296">
        <v>44333</v>
      </c>
      <c r="H11" s="297"/>
      <c r="I11" s="297">
        <f>G11+H11</f>
        <v>44333</v>
      </c>
      <c r="J11" s="300" t="s">
        <v>104</v>
      </c>
      <c r="K11" s="295">
        <f>I11</f>
        <v>44333</v>
      </c>
    </row>
    <row r="12" spans="1:11" ht="45" x14ac:dyDescent="0.2">
      <c r="A12" s="301" t="s">
        <v>107</v>
      </c>
      <c r="B12" s="302" t="s">
        <v>108</v>
      </c>
      <c r="C12" s="303" t="s">
        <v>98</v>
      </c>
      <c r="D12" s="303" t="s">
        <v>109</v>
      </c>
      <c r="E12" s="303" t="s">
        <v>110</v>
      </c>
      <c r="F12" s="304">
        <f>I12</f>
        <v>604000</v>
      </c>
      <c r="G12" s="297">
        <f>G14</f>
        <v>604000</v>
      </c>
      <c r="H12" s="297"/>
      <c r="I12" s="297">
        <f t="shared" ref="I12" si="0">I13+I14+I15</f>
        <v>604000</v>
      </c>
      <c r="J12" s="305" t="s">
        <v>111</v>
      </c>
      <c r="K12" s="304">
        <f>K14+K15</f>
        <v>604000</v>
      </c>
    </row>
    <row r="13" spans="1:11" x14ac:dyDescent="0.2">
      <c r="A13" s="306"/>
      <c r="B13" s="307"/>
      <c r="C13" s="308"/>
      <c r="D13" s="308"/>
      <c r="E13" s="308"/>
      <c r="F13" s="309"/>
      <c r="G13" s="310"/>
      <c r="H13" s="310"/>
      <c r="I13" s="310"/>
      <c r="J13" s="311"/>
      <c r="K13" s="312"/>
    </row>
    <row r="14" spans="1:11" x14ac:dyDescent="0.2">
      <c r="A14" s="306"/>
      <c r="B14" s="313" t="s">
        <v>112</v>
      </c>
      <c r="C14" s="314"/>
      <c r="D14" s="314"/>
      <c r="E14" s="314"/>
      <c r="F14" s="315"/>
      <c r="G14" s="316">
        <v>604000</v>
      </c>
      <c r="H14" s="316"/>
      <c r="I14" s="312">
        <f>G14+H14</f>
        <v>604000</v>
      </c>
      <c r="J14" s="317"/>
      <c r="K14" s="312">
        <f>I14</f>
        <v>604000</v>
      </c>
    </row>
    <row r="15" spans="1:11" x14ac:dyDescent="0.2">
      <c r="A15" s="318"/>
      <c r="B15" s="319" t="s">
        <v>113</v>
      </c>
      <c r="C15" s="320"/>
      <c r="D15" s="320"/>
      <c r="E15" s="320"/>
      <c r="F15" s="321"/>
      <c r="G15" s="322">
        <v>0</v>
      </c>
      <c r="H15" s="322"/>
      <c r="I15" s="323">
        <f>G15+H15</f>
        <v>0</v>
      </c>
      <c r="J15" s="324"/>
      <c r="K15" s="323">
        <f>I15</f>
        <v>0</v>
      </c>
    </row>
    <row r="16" spans="1:11" ht="58.5" customHeight="1" x14ac:dyDescent="0.2">
      <c r="A16" s="325" t="s">
        <v>114</v>
      </c>
      <c r="B16" s="326" t="s">
        <v>115</v>
      </c>
      <c r="C16" s="327" t="s">
        <v>98</v>
      </c>
      <c r="D16" s="327" t="s">
        <v>109</v>
      </c>
      <c r="E16" s="327" t="s">
        <v>110</v>
      </c>
      <c r="F16" s="328">
        <v>9500</v>
      </c>
      <c r="G16" s="329">
        <v>9500</v>
      </c>
      <c r="H16" s="329"/>
      <c r="I16" s="328">
        <f t="shared" ref="I16:I63" si="1">G16+H16</f>
        <v>9500</v>
      </c>
      <c r="J16" s="330" t="s">
        <v>116</v>
      </c>
      <c r="K16" s="328">
        <f>G16</f>
        <v>9500</v>
      </c>
    </row>
    <row r="17" spans="1:11" ht="56.25" x14ac:dyDescent="0.2">
      <c r="A17" s="331" t="s">
        <v>92</v>
      </c>
      <c r="B17" s="332" t="s">
        <v>117</v>
      </c>
      <c r="C17" s="333" t="s">
        <v>98</v>
      </c>
      <c r="D17" s="333" t="s">
        <v>109</v>
      </c>
      <c r="E17" s="333" t="s">
        <v>110</v>
      </c>
      <c r="F17" s="334">
        <f t="shared" ref="F17:F23" si="2">I17</f>
        <v>35000</v>
      </c>
      <c r="G17" s="335">
        <v>35000</v>
      </c>
      <c r="H17" s="335"/>
      <c r="I17" s="334">
        <f t="shared" si="1"/>
        <v>35000</v>
      </c>
      <c r="J17" s="300" t="s">
        <v>116</v>
      </c>
      <c r="K17" s="334">
        <f>I17</f>
        <v>35000</v>
      </c>
    </row>
    <row r="18" spans="1:11" ht="56.25" x14ac:dyDescent="0.2">
      <c r="A18" s="318" t="s">
        <v>93</v>
      </c>
      <c r="B18" s="302" t="s">
        <v>118</v>
      </c>
      <c r="C18" s="303" t="s">
        <v>98</v>
      </c>
      <c r="D18" s="303" t="s">
        <v>109</v>
      </c>
      <c r="E18" s="303" t="s">
        <v>110</v>
      </c>
      <c r="F18" s="304">
        <f t="shared" si="2"/>
        <v>1082500</v>
      </c>
      <c r="G18" s="297">
        <v>1082500</v>
      </c>
      <c r="H18" s="335"/>
      <c r="I18" s="336">
        <f t="shared" si="1"/>
        <v>1082500</v>
      </c>
      <c r="J18" s="300" t="s">
        <v>116</v>
      </c>
      <c r="K18" s="304">
        <f t="shared" ref="K18:K29" si="3">I18</f>
        <v>1082500</v>
      </c>
    </row>
    <row r="19" spans="1:11" ht="51" x14ac:dyDescent="0.2">
      <c r="A19" s="331" t="s">
        <v>94</v>
      </c>
      <c r="B19" s="302" t="s">
        <v>119</v>
      </c>
      <c r="C19" s="303" t="s">
        <v>98</v>
      </c>
      <c r="D19" s="303" t="s">
        <v>109</v>
      </c>
      <c r="E19" s="303" t="s">
        <v>110</v>
      </c>
      <c r="F19" s="304">
        <f t="shared" si="2"/>
        <v>150000</v>
      </c>
      <c r="G19" s="297">
        <v>150000</v>
      </c>
      <c r="H19" s="335"/>
      <c r="I19" s="336">
        <f t="shared" si="1"/>
        <v>150000</v>
      </c>
      <c r="J19" s="300" t="s">
        <v>120</v>
      </c>
      <c r="K19" s="304">
        <f t="shared" si="3"/>
        <v>150000</v>
      </c>
    </row>
    <row r="20" spans="1:11" ht="45" x14ac:dyDescent="0.2">
      <c r="A20" s="318" t="s">
        <v>95</v>
      </c>
      <c r="B20" s="302" t="s">
        <v>121</v>
      </c>
      <c r="C20" s="303" t="s">
        <v>98</v>
      </c>
      <c r="D20" s="303" t="s">
        <v>109</v>
      </c>
      <c r="E20" s="303" t="s">
        <v>110</v>
      </c>
      <c r="F20" s="304">
        <f t="shared" si="2"/>
        <v>254000</v>
      </c>
      <c r="G20" s="297">
        <v>254000</v>
      </c>
      <c r="H20" s="335"/>
      <c r="I20" s="336">
        <f t="shared" si="1"/>
        <v>254000</v>
      </c>
      <c r="J20" s="300" t="s">
        <v>122</v>
      </c>
      <c r="K20" s="304">
        <f>I20</f>
        <v>254000</v>
      </c>
    </row>
    <row r="21" spans="1:11" ht="56.25" x14ac:dyDescent="0.2">
      <c r="A21" s="318" t="s">
        <v>123</v>
      </c>
      <c r="B21" s="302" t="s">
        <v>124</v>
      </c>
      <c r="C21" s="303" t="s">
        <v>98</v>
      </c>
      <c r="D21" s="303" t="s">
        <v>109</v>
      </c>
      <c r="E21" s="303" t="s">
        <v>110</v>
      </c>
      <c r="F21" s="304">
        <v>240000</v>
      </c>
      <c r="G21" s="297">
        <v>240000</v>
      </c>
      <c r="H21" s="335"/>
      <c r="I21" s="336">
        <f>G21+H21</f>
        <v>240000</v>
      </c>
      <c r="J21" s="300" t="s">
        <v>116</v>
      </c>
      <c r="K21" s="304">
        <f>I21</f>
        <v>240000</v>
      </c>
    </row>
    <row r="22" spans="1:11" ht="56.25" x14ac:dyDescent="0.2">
      <c r="A22" s="318" t="s">
        <v>125</v>
      </c>
      <c r="B22" s="302" t="s">
        <v>126</v>
      </c>
      <c r="C22" s="303" t="s">
        <v>98</v>
      </c>
      <c r="D22" s="303" t="s">
        <v>109</v>
      </c>
      <c r="E22" s="303" t="s">
        <v>110</v>
      </c>
      <c r="F22" s="304">
        <f t="shared" si="2"/>
        <v>150000</v>
      </c>
      <c r="G22" s="297">
        <v>150000</v>
      </c>
      <c r="H22" s="335"/>
      <c r="I22" s="336">
        <f t="shared" si="1"/>
        <v>150000</v>
      </c>
      <c r="J22" s="300" t="s">
        <v>116</v>
      </c>
      <c r="K22" s="304">
        <f>I22</f>
        <v>150000</v>
      </c>
    </row>
    <row r="23" spans="1:11" ht="56.25" x14ac:dyDescent="0.2">
      <c r="A23" s="318" t="s">
        <v>127</v>
      </c>
      <c r="B23" s="337" t="s">
        <v>128</v>
      </c>
      <c r="C23" s="338" t="s">
        <v>98</v>
      </c>
      <c r="D23" s="338" t="s">
        <v>109</v>
      </c>
      <c r="E23" s="338" t="s">
        <v>110</v>
      </c>
      <c r="F23" s="336">
        <f t="shared" si="2"/>
        <v>485000</v>
      </c>
      <c r="G23" s="339">
        <v>485000</v>
      </c>
      <c r="H23" s="335"/>
      <c r="I23" s="336">
        <f t="shared" si="1"/>
        <v>485000</v>
      </c>
      <c r="J23" s="300" t="s">
        <v>129</v>
      </c>
      <c r="K23" s="336">
        <f t="shared" si="3"/>
        <v>485000</v>
      </c>
    </row>
    <row r="24" spans="1:11" ht="56.25" x14ac:dyDescent="0.2">
      <c r="A24" s="318" t="s">
        <v>130</v>
      </c>
      <c r="B24" s="326" t="s">
        <v>131</v>
      </c>
      <c r="C24" s="327" t="s">
        <v>98</v>
      </c>
      <c r="D24" s="327" t="s">
        <v>109</v>
      </c>
      <c r="E24" s="327" t="s">
        <v>110</v>
      </c>
      <c r="F24" s="328">
        <v>25000</v>
      </c>
      <c r="G24" s="329">
        <v>25000</v>
      </c>
      <c r="H24" s="329"/>
      <c r="I24" s="328">
        <f t="shared" si="1"/>
        <v>25000</v>
      </c>
      <c r="J24" s="330" t="s">
        <v>116</v>
      </c>
      <c r="K24" s="328">
        <f t="shared" si="3"/>
        <v>25000</v>
      </c>
    </row>
    <row r="25" spans="1:11" ht="45" x14ac:dyDescent="0.2">
      <c r="A25" s="318" t="s">
        <v>132</v>
      </c>
      <c r="B25" s="340" t="s">
        <v>133</v>
      </c>
      <c r="C25" s="333" t="s">
        <v>98</v>
      </c>
      <c r="D25" s="333" t="s">
        <v>109</v>
      </c>
      <c r="E25" s="333" t="s">
        <v>110</v>
      </c>
      <c r="F25" s="334">
        <f>I25</f>
        <v>56700</v>
      </c>
      <c r="G25" s="334">
        <v>56700</v>
      </c>
      <c r="H25" s="335"/>
      <c r="I25" s="334">
        <f t="shared" si="1"/>
        <v>56700</v>
      </c>
      <c r="J25" s="300" t="s">
        <v>134</v>
      </c>
      <c r="K25" s="334">
        <f t="shared" si="3"/>
        <v>56700</v>
      </c>
    </row>
    <row r="26" spans="1:11" ht="56.25" x14ac:dyDescent="0.2">
      <c r="A26" s="318" t="s">
        <v>135</v>
      </c>
      <c r="B26" s="340" t="s">
        <v>136</v>
      </c>
      <c r="C26" s="333" t="s">
        <v>98</v>
      </c>
      <c r="D26" s="333" t="s">
        <v>109</v>
      </c>
      <c r="E26" s="333" t="s">
        <v>110</v>
      </c>
      <c r="F26" s="334">
        <v>15000</v>
      </c>
      <c r="G26" s="335">
        <v>15000</v>
      </c>
      <c r="H26" s="335"/>
      <c r="I26" s="334">
        <f t="shared" si="1"/>
        <v>15000</v>
      </c>
      <c r="J26" s="300" t="s">
        <v>116</v>
      </c>
      <c r="K26" s="334">
        <f t="shared" si="3"/>
        <v>15000</v>
      </c>
    </row>
    <row r="27" spans="1:11" ht="45" x14ac:dyDescent="0.2">
      <c r="A27" s="318" t="s">
        <v>137</v>
      </c>
      <c r="B27" s="340" t="s">
        <v>138</v>
      </c>
      <c r="C27" s="333" t="s">
        <v>98</v>
      </c>
      <c r="D27" s="333" t="s">
        <v>109</v>
      </c>
      <c r="E27" s="333" t="s">
        <v>110</v>
      </c>
      <c r="F27" s="334">
        <v>270700</v>
      </c>
      <c r="G27" s="335">
        <v>270700</v>
      </c>
      <c r="H27" s="335"/>
      <c r="I27" s="334">
        <f t="shared" si="1"/>
        <v>270700</v>
      </c>
      <c r="J27" s="300" t="s">
        <v>122</v>
      </c>
      <c r="K27" s="334">
        <f t="shared" si="3"/>
        <v>270700</v>
      </c>
    </row>
    <row r="28" spans="1:11" s="345" customFormat="1" ht="56.25" x14ac:dyDescent="0.2">
      <c r="A28" s="318" t="s">
        <v>139</v>
      </c>
      <c r="B28" s="341" t="s">
        <v>140</v>
      </c>
      <c r="C28" s="342" t="s">
        <v>141</v>
      </c>
      <c r="D28" s="342" t="s">
        <v>142</v>
      </c>
      <c r="E28" s="342" t="s">
        <v>143</v>
      </c>
      <c r="F28" s="343">
        <v>0</v>
      </c>
      <c r="G28" s="344">
        <v>0</v>
      </c>
      <c r="H28" s="343"/>
      <c r="I28" s="343">
        <f t="shared" si="1"/>
        <v>0</v>
      </c>
      <c r="J28" s="300" t="s">
        <v>116</v>
      </c>
      <c r="K28" s="343">
        <f t="shared" si="3"/>
        <v>0</v>
      </c>
    </row>
    <row r="29" spans="1:11" ht="72" customHeight="1" x14ac:dyDescent="0.2">
      <c r="A29" s="318" t="s">
        <v>144</v>
      </c>
      <c r="B29" s="346" t="s">
        <v>145</v>
      </c>
      <c r="C29" s="342" t="s">
        <v>146</v>
      </c>
      <c r="D29" s="342" t="s">
        <v>147</v>
      </c>
      <c r="E29" s="342" t="s">
        <v>110</v>
      </c>
      <c r="F29" s="347">
        <f>I29</f>
        <v>2753455.5</v>
      </c>
      <c r="G29" s="347">
        <v>2753455.5</v>
      </c>
      <c r="H29" s="347"/>
      <c r="I29" s="347">
        <f>G29+H29</f>
        <v>2753455.5</v>
      </c>
      <c r="J29" s="300" t="s">
        <v>148</v>
      </c>
      <c r="K29" s="347">
        <f t="shared" si="3"/>
        <v>2753455.5</v>
      </c>
    </row>
    <row r="30" spans="1:11" ht="63.75" customHeight="1" x14ac:dyDescent="0.2">
      <c r="A30" s="318" t="s">
        <v>149</v>
      </c>
      <c r="B30" s="348" t="s">
        <v>150</v>
      </c>
      <c r="C30" s="349" t="s">
        <v>146</v>
      </c>
      <c r="D30" s="349" t="s">
        <v>147</v>
      </c>
      <c r="E30" s="349" t="s">
        <v>143</v>
      </c>
      <c r="F30" s="350">
        <f>I30</f>
        <v>85000</v>
      </c>
      <c r="G30" s="334">
        <v>85000</v>
      </c>
      <c r="H30" s="334"/>
      <c r="I30" s="334">
        <f t="shared" si="1"/>
        <v>85000</v>
      </c>
      <c r="J30" s="300" t="s">
        <v>151</v>
      </c>
      <c r="K30" s="350">
        <f>I30</f>
        <v>85000</v>
      </c>
    </row>
    <row r="31" spans="1:11" ht="82.5" customHeight="1" x14ac:dyDescent="0.2">
      <c r="A31" s="318" t="s">
        <v>152</v>
      </c>
      <c r="B31" s="348" t="s">
        <v>153</v>
      </c>
      <c r="C31" s="349" t="s">
        <v>146</v>
      </c>
      <c r="D31" s="349" t="s">
        <v>147</v>
      </c>
      <c r="E31" s="349" t="s">
        <v>143</v>
      </c>
      <c r="F31" s="350">
        <v>383650</v>
      </c>
      <c r="G31" s="334">
        <v>68650</v>
      </c>
      <c r="H31" s="334"/>
      <c r="I31" s="334">
        <f t="shared" si="1"/>
        <v>68650</v>
      </c>
      <c r="J31" s="300" t="s">
        <v>154</v>
      </c>
      <c r="K31" s="350">
        <f>I31</f>
        <v>68650</v>
      </c>
    </row>
    <row r="32" spans="1:11" ht="56.25" x14ac:dyDescent="0.2">
      <c r="A32" s="351" t="s">
        <v>155</v>
      </c>
      <c r="B32" s="352" t="s">
        <v>156</v>
      </c>
      <c r="C32" s="353" t="s">
        <v>157</v>
      </c>
      <c r="D32" s="353" t="s">
        <v>158</v>
      </c>
      <c r="E32" s="353" t="s">
        <v>143</v>
      </c>
      <c r="F32" s="354">
        <f>I32</f>
        <v>30000</v>
      </c>
      <c r="G32" s="355">
        <v>30000</v>
      </c>
      <c r="H32" s="355"/>
      <c r="I32" s="355">
        <f t="shared" si="1"/>
        <v>30000</v>
      </c>
      <c r="J32" s="300" t="s">
        <v>159</v>
      </c>
      <c r="K32" s="356">
        <f>I32</f>
        <v>30000</v>
      </c>
    </row>
    <row r="33" spans="1:11" ht="63.75" x14ac:dyDescent="0.2">
      <c r="A33" s="318" t="s">
        <v>160</v>
      </c>
      <c r="B33" s="357" t="s">
        <v>161</v>
      </c>
      <c r="C33" s="358" t="s">
        <v>157</v>
      </c>
      <c r="D33" s="358" t="s">
        <v>162</v>
      </c>
      <c r="E33" s="358" t="s">
        <v>143</v>
      </c>
      <c r="F33" s="359">
        <f>I33</f>
        <v>0</v>
      </c>
      <c r="G33" s="360">
        <v>0</v>
      </c>
      <c r="H33" s="334"/>
      <c r="I33" s="334">
        <f t="shared" si="1"/>
        <v>0</v>
      </c>
      <c r="J33" s="300" t="s">
        <v>116</v>
      </c>
      <c r="K33" s="359">
        <f>I33</f>
        <v>0</v>
      </c>
    </row>
    <row r="34" spans="1:11" ht="56.25" x14ac:dyDescent="0.2">
      <c r="A34" s="318" t="s">
        <v>163</v>
      </c>
      <c r="B34" s="361" t="s">
        <v>164</v>
      </c>
      <c r="C34" s="362" t="s">
        <v>157</v>
      </c>
      <c r="D34" s="362" t="s">
        <v>162</v>
      </c>
      <c r="E34" s="362" t="s">
        <v>110</v>
      </c>
      <c r="F34" s="363">
        <f>I34</f>
        <v>39445.79</v>
      </c>
      <c r="G34" s="304">
        <v>39445.79</v>
      </c>
      <c r="H34" s="334"/>
      <c r="I34" s="336">
        <f t="shared" si="1"/>
        <v>39445.79</v>
      </c>
      <c r="J34" s="300" t="s">
        <v>116</v>
      </c>
      <c r="K34" s="363">
        <f t="shared" ref="K34:K40" si="4">I34</f>
        <v>39445.79</v>
      </c>
    </row>
    <row r="35" spans="1:11" s="345" customFormat="1" ht="36" x14ac:dyDescent="0.2">
      <c r="A35" s="318" t="s">
        <v>165</v>
      </c>
      <c r="B35" s="364" t="s">
        <v>166</v>
      </c>
      <c r="C35" s="365" t="s">
        <v>167</v>
      </c>
      <c r="D35" s="365" t="s">
        <v>168</v>
      </c>
      <c r="E35" s="365" t="s">
        <v>169</v>
      </c>
      <c r="F35" s="366">
        <f>I35</f>
        <v>0</v>
      </c>
      <c r="G35" s="366">
        <v>0</v>
      </c>
      <c r="H35" s="343"/>
      <c r="I35" s="366">
        <f t="shared" si="1"/>
        <v>0</v>
      </c>
      <c r="J35" s="367"/>
      <c r="K35" s="366">
        <f t="shared" si="4"/>
        <v>0</v>
      </c>
    </row>
    <row r="36" spans="1:11" s="345" customFormat="1" ht="48" x14ac:dyDescent="0.2">
      <c r="A36" s="318" t="s">
        <v>170</v>
      </c>
      <c r="B36" s="368" t="s">
        <v>171</v>
      </c>
      <c r="C36" s="369" t="s">
        <v>167</v>
      </c>
      <c r="D36" s="369" t="s">
        <v>168</v>
      </c>
      <c r="E36" s="369" t="s">
        <v>169</v>
      </c>
      <c r="F36" s="370">
        <v>0</v>
      </c>
      <c r="G36" s="370">
        <v>0</v>
      </c>
      <c r="H36" s="370"/>
      <c r="I36" s="370">
        <f>G36+H36</f>
        <v>0</v>
      </c>
      <c r="J36" s="367"/>
      <c r="K36" s="370">
        <f t="shared" si="4"/>
        <v>0</v>
      </c>
    </row>
    <row r="37" spans="1:11" ht="78.75" x14ac:dyDescent="0.2">
      <c r="A37" s="318" t="s">
        <v>172</v>
      </c>
      <c r="B37" s="348" t="s">
        <v>173</v>
      </c>
      <c r="C37" s="349" t="s">
        <v>167</v>
      </c>
      <c r="D37" s="349" t="s">
        <v>174</v>
      </c>
      <c r="E37" s="349" t="s">
        <v>110</v>
      </c>
      <c r="F37" s="350">
        <v>30000</v>
      </c>
      <c r="G37" s="334">
        <v>30000</v>
      </c>
      <c r="H37" s="334"/>
      <c r="I37" s="334">
        <f t="shared" si="1"/>
        <v>30000</v>
      </c>
      <c r="J37" s="300" t="s">
        <v>175</v>
      </c>
      <c r="K37" s="350">
        <f t="shared" si="4"/>
        <v>30000</v>
      </c>
    </row>
    <row r="38" spans="1:11" ht="61.5" customHeight="1" x14ac:dyDescent="0.2">
      <c r="A38" s="318" t="s">
        <v>176</v>
      </c>
      <c r="B38" s="348" t="s">
        <v>177</v>
      </c>
      <c r="C38" s="349" t="s">
        <v>167</v>
      </c>
      <c r="D38" s="349" t="s">
        <v>174</v>
      </c>
      <c r="E38" s="349" t="s">
        <v>143</v>
      </c>
      <c r="F38" s="350">
        <f>I38</f>
        <v>0</v>
      </c>
      <c r="G38" s="334">
        <v>0</v>
      </c>
      <c r="H38" s="334"/>
      <c r="I38" s="334">
        <f t="shared" si="1"/>
        <v>0</v>
      </c>
      <c r="J38" s="300" t="s">
        <v>116</v>
      </c>
      <c r="K38" s="350">
        <f t="shared" si="4"/>
        <v>0</v>
      </c>
    </row>
    <row r="39" spans="1:11" ht="92.25" customHeight="1" x14ac:dyDescent="0.2">
      <c r="A39" s="318" t="s">
        <v>178</v>
      </c>
      <c r="B39" s="348" t="s">
        <v>179</v>
      </c>
      <c r="C39" s="349" t="s">
        <v>167</v>
      </c>
      <c r="D39" s="349" t="s">
        <v>174</v>
      </c>
      <c r="E39" s="349" t="s">
        <v>110</v>
      </c>
      <c r="F39" s="350">
        <f>I39</f>
        <v>22900</v>
      </c>
      <c r="G39" s="334">
        <v>22900</v>
      </c>
      <c r="H39" s="334"/>
      <c r="I39" s="334">
        <f>G39+H39</f>
        <v>22900</v>
      </c>
      <c r="J39" s="300" t="s">
        <v>116</v>
      </c>
      <c r="K39" s="350">
        <f t="shared" si="4"/>
        <v>22900</v>
      </c>
    </row>
    <row r="40" spans="1:11" ht="61.5" customHeight="1" x14ac:dyDescent="0.2">
      <c r="A40" s="318" t="s">
        <v>180</v>
      </c>
      <c r="B40" s="371" t="s">
        <v>181</v>
      </c>
      <c r="C40" s="372" t="s">
        <v>174</v>
      </c>
      <c r="D40" s="372" t="s">
        <v>174</v>
      </c>
      <c r="E40" s="372" t="s">
        <v>182</v>
      </c>
      <c r="F40" s="373">
        <v>9000</v>
      </c>
      <c r="G40" s="328">
        <v>9000</v>
      </c>
      <c r="H40" s="328"/>
      <c r="I40" s="328">
        <f t="shared" si="1"/>
        <v>9000</v>
      </c>
      <c r="J40" s="330" t="s">
        <v>183</v>
      </c>
      <c r="K40" s="373">
        <f t="shared" si="4"/>
        <v>9000</v>
      </c>
    </row>
    <row r="41" spans="1:11" ht="59.25" customHeight="1" x14ac:dyDescent="0.2">
      <c r="A41" s="318" t="s">
        <v>184</v>
      </c>
      <c r="B41" s="348" t="s">
        <v>185</v>
      </c>
      <c r="C41" s="349" t="s">
        <v>110</v>
      </c>
      <c r="D41" s="349" t="s">
        <v>186</v>
      </c>
      <c r="E41" s="349" t="s">
        <v>143</v>
      </c>
      <c r="F41" s="350">
        <v>70000</v>
      </c>
      <c r="G41" s="334">
        <v>70000</v>
      </c>
      <c r="H41" s="334"/>
      <c r="I41" s="334">
        <f t="shared" si="1"/>
        <v>70000</v>
      </c>
      <c r="J41" s="300" t="s">
        <v>187</v>
      </c>
      <c r="K41" s="350">
        <f t="shared" ref="K41:K44" si="5">G41</f>
        <v>70000</v>
      </c>
    </row>
    <row r="42" spans="1:11" ht="59.25" customHeight="1" x14ac:dyDescent="0.2">
      <c r="A42" s="318" t="s">
        <v>188</v>
      </c>
      <c r="B42" s="371" t="s">
        <v>189</v>
      </c>
      <c r="C42" s="372" t="s">
        <v>190</v>
      </c>
      <c r="D42" s="372" t="s">
        <v>191</v>
      </c>
      <c r="E42" s="372" t="s">
        <v>110</v>
      </c>
      <c r="F42" s="373">
        <v>350000</v>
      </c>
      <c r="G42" s="328">
        <v>50000</v>
      </c>
      <c r="H42" s="328"/>
      <c r="I42" s="328">
        <f t="shared" si="1"/>
        <v>50000</v>
      </c>
      <c r="J42" s="300" t="s">
        <v>192</v>
      </c>
      <c r="K42" s="373">
        <f>I42</f>
        <v>50000</v>
      </c>
    </row>
    <row r="43" spans="1:11" ht="67.5" x14ac:dyDescent="0.2">
      <c r="A43" s="318" t="s">
        <v>193</v>
      </c>
      <c r="B43" s="352" t="s">
        <v>194</v>
      </c>
      <c r="C43" s="353" t="s">
        <v>190</v>
      </c>
      <c r="D43" s="353" t="s">
        <v>191</v>
      </c>
      <c r="E43" s="353" t="s">
        <v>110</v>
      </c>
      <c r="F43" s="354">
        <v>75000</v>
      </c>
      <c r="G43" s="355">
        <v>75000</v>
      </c>
      <c r="H43" s="355"/>
      <c r="I43" s="355">
        <f t="shared" si="1"/>
        <v>75000</v>
      </c>
      <c r="J43" s="367" t="s">
        <v>195</v>
      </c>
      <c r="K43" s="356">
        <f>I43</f>
        <v>75000</v>
      </c>
    </row>
    <row r="44" spans="1:11" ht="71.25" customHeight="1" x14ac:dyDescent="0.2">
      <c r="A44" s="318" t="s">
        <v>196</v>
      </c>
      <c r="B44" s="348" t="s">
        <v>197</v>
      </c>
      <c r="C44" s="349" t="s">
        <v>190</v>
      </c>
      <c r="D44" s="349" t="s">
        <v>198</v>
      </c>
      <c r="E44" s="349" t="s">
        <v>143</v>
      </c>
      <c r="F44" s="350">
        <v>12000</v>
      </c>
      <c r="G44" s="334">
        <v>12000</v>
      </c>
      <c r="H44" s="334"/>
      <c r="I44" s="334">
        <f t="shared" si="1"/>
        <v>12000</v>
      </c>
      <c r="J44" s="300" t="s">
        <v>199</v>
      </c>
      <c r="K44" s="350">
        <f t="shared" si="5"/>
        <v>12000</v>
      </c>
    </row>
    <row r="45" spans="1:11" ht="45" x14ac:dyDescent="0.2">
      <c r="A45" s="318" t="s">
        <v>200</v>
      </c>
      <c r="B45" s="374" t="s">
        <v>201</v>
      </c>
      <c r="C45" s="349" t="s">
        <v>202</v>
      </c>
      <c r="D45" s="349" t="s">
        <v>203</v>
      </c>
      <c r="E45" s="349" t="s">
        <v>204</v>
      </c>
      <c r="F45" s="350">
        <f>I45</f>
        <v>25000</v>
      </c>
      <c r="G45" s="334">
        <v>25000</v>
      </c>
      <c r="H45" s="335">
        <v>0</v>
      </c>
      <c r="I45" s="375">
        <f t="shared" si="1"/>
        <v>25000</v>
      </c>
      <c r="J45" s="376" t="s">
        <v>205</v>
      </c>
      <c r="K45" s="377">
        <f t="shared" ref="K45:K52" si="6">I45</f>
        <v>25000</v>
      </c>
    </row>
    <row r="46" spans="1:11" ht="36" x14ac:dyDescent="0.2">
      <c r="A46" s="318" t="s">
        <v>206</v>
      </c>
      <c r="B46" s="378" t="s">
        <v>207</v>
      </c>
      <c r="C46" s="379" t="s">
        <v>202</v>
      </c>
      <c r="D46" s="379" t="s">
        <v>203</v>
      </c>
      <c r="E46" s="379" t="s">
        <v>204</v>
      </c>
      <c r="F46" s="380">
        <v>0</v>
      </c>
      <c r="G46" s="380">
        <v>0</v>
      </c>
      <c r="H46" s="381"/>
      <c r="I46" s="380">
        <f t="shared" si="1"/>
        <v>0</v>
      </c>
      <c r="J46" s="367"/>
      <c r="K46" s="382">
        <f t="shared" si="6"/>
        <v>0</v>
      </c>
    </row>
    <row r="47" spans="1:11" ht="76.5" x14ac:dyDescent="0.2">
      <c r="A47" s="318" t="s">
        <v>208</v>
      </c>
      <c r="B47" s="383" t="s">
        <v>209</v>
      </c>
      <c r="C47" s="384" t="s">
        <v>202</v>
      </c>
      <c r="D47" s="384" t="s">
        <v>210</v>
      </c>
      <c r="E47" s="384" t="s">
        <v>143</v>
      </c>
      <c r="F47" s="385">
        <v>120000</v>
      </c>
      <c r="G47" s="375">
        <v>120000</v>
      </c>
      <c r="H47" s="386"/>
      <c r="I47" s="375">
        <f t="shared" si="1"/>
        <v>120000</v>
      </c>
      <c r="J47" s="376" t="s">
        <v>211</v>
      </c>
      <c r="K47" s="387">
        <f t="shared" si="6"/>
        <v>120000</v>
      </c>
    </row>
    <row r="48" spans="1:11" ht="89.25" x14ac:dyDescent="0.2">
      <c r="A48" s="318" t="s">
        <v>212</v>
      </c>
      <c r="B48" s="383" t="s">
        <v>213</v>
      </c>
      <c r="C48" s="353" t="s">
        <v>214</v>
      </c>
      <c r="D48" s="353" t="s">
        <v>215</v>
      </c>
      <c r="E48" s="353" t="s">
        <v>110</v>
      </c>
      <c r="F48" s="354">
        <f>I48</f>
        <v>1130850</v>
      </c>
      <c r="G48" s="355">
        <v>1115850</v>
      </c>
      <c r="H48" s="355">
        <v>15000</v>
      </c>
      <c r="I48" s="355">
        <f t="shared" si="1"/>
        <v>1130850</v>
      </c>
      <c r="J48" s="367" t="s">
        <v>216</v>
      </c>
      <c r="K48" s="356">
        <f t="shared" si="6"/>
        <v>1130850</v>
      </c>
    </row>
    <row r="49" spans="1:12" ht="51" x14ac:dyDescent="0.2">
      <c r="A49" s="318" t="s">
        <v>217</v>
      </c>
      <c r="B49" s="388" t="s">
        <v>218</v>
      </c>
      <c r="C49" s="349" t="s">
        <v>219</v>
      </c>
      <c r="D49" s="349" t="s">
        <v>220</v>
      </c>
      <c r="E49" s="349" t="s">
        <v>182</v>
      </c>
      <c r="F49" s="350">
        <f>I49</f>
        <v>69000</v>
      </c>
      <c r="G49" s="334">
        <v>69000</v>
      </c>
      <c r="H49" s="334"/>
      <c r="I49" s="334">
        <f t="shared" si="1"/>
        <v>69000</v>
      </c>
      <c r="J49" s="300" t="s">
        <v>151</v>
      </c>
      <c r="K49" s="350">
        <f t="shared" si="6"/>
        <v>69000</v>
      </c>
    </row>
    <row r="50" spans="1:12" ht="51" x14ac:dyDescent="0.2">
      <c r="A50" s="318" t="s">
        <v>221</v>
      </c>
      <c r="B50" s="388" t="s">
        <v>222</v>
      </c>
      <c r="C50" s="358" t="s">
        <v>219</v>
      </c>
      <c r="D50" s="358" t="s">
        <v>220</v>
      </c>
      <c r="E50" s="358" t="s">
        <v>110</v>
      </c>
      <c r="F50" s="359">
        <f>I50</f>
        <v>195000</v>
      </c>
      <c r="G50" s="360">
        <v>195000</v>
      </c>
      <c r="H50" s="360"/>
      <c r="I50" s="334">
        <f t="shared" si="1"/>
        <v>195000</v>
      </c>
      <c r="J50" s="300" t="s">
        <v>223</v>
      </c>
      <c r="K50" s="359">
        <f t="shared" si="6"/>
        <v>195000</v>
      </c>
    </row>
    <row r="51" spans="1:12" ht="63.75" x14ac:dyDescent="0.2">
      <c r="A51" s="318" t="s">
        <v>224</v>
      </c>
      <c r="B51" s="388" t="s">
        <v>225</v>
      </c>
      <c r="C51" s="389" t="s">
        <v>219</v>
      </c>
      <c r="D51" s="389" t="s">
        <v>226</v>
      </c>
      <c r="E51" s="389" t="s">
        <v>182</v>
      </c>
      <c r="F51" s="390">
        <f>I51</f>
        <v>69000</v>
      </c>
      <c r="G51" s="336">
        <v>84000</v>
      </c>
      <c r="H51" s="336">
        <v>-15000</v>
      </c>
      <c r="I51" s="336">
        <f t="shared" si="1"/>
        <v>69000</v>
      </c>
      <c r="J51" s="391" t="s">
        <v>151</v>
      </c>
      <c r="K51" s="390">
        <f t="shared" si="6"/>
        <v>69000</v>
      </c>
    </row>
    <row r="52" spans="1:12" ht="65.25" customHeight="1" x14ac:dyDescent="0.2">
      <c r="A52" s="318" t="s">
        <v>227</v>
      </c>
      <c r="B52" s="392" t="s">
        <v>228</v>
      </c>
      <c r="C52" s="372" t="s">
        <v>219</v>
      </c>
      <c r="D52" s="372" t="s">
        <v>229</v>
      </c>
      <c r="E52" s="372" t="s">
        <v>110</v>
      </c>
      <c r="F52" s="373">
        <v>150000</v>
      </c>
      <c r="G52" s="328">
        <v>150000</v>
      </c>
      <c r="H52" s="328"/>
      <c r="I52" s="328">
        <f t="shared" si="1"/>
        <v>150000</v>
      </c>
      <c r="J52" s="330" t="s">
        <v>230</v>
      </c>
      <c r="K52" s="373">
        <f t="shared" si="6"/>
        <v>150000</v>
      </c>
    </row>
    <row r="53" spans="1:12" ht="118.5" customHeight="1" x14ac:dyDescent="0.2">
      <c r="A53" s="318" t="s">
        <v>231</v>
      </c>
      <c r="B53" s="348" t="s">
        <v>232</v>
      </c>
      <c r="C53" s="349" t="s">
        <v>219</v>
      </c>
      <c r="D53" s="349" t="s">
        <v>233</v>
      </c>
      <c r="E53" s="349" t="s">
        <v>100</v>
      </c>
      <c r="F53" s="350">
        <f>I53</f>
        <v>244042.86</v>
      </c>
      <c r="G53" s="334">
        <v>244042.86</v>
      </c>
      <c r="H53" s="334"/>
      <c r="I53" s="334">
        <f t="shared" si="1"/>
        <v>244042.86</v>
      </c>
      <c r="J53" s="300" t="s">
        <v>234</v>
      </c>
      <c r="K53" s="350">
        <f>I53</f>
        <v>244042.86</v>
      </c>
    </row>
    <row r="54" spans="1:12" ht="76.5" x14ac:dyDescent="0.2">
      <c r="A54" s="318" t="s">
        <v>235</v>
      </c>
      <c r="B54" s="340" t="s">
        <v>236</v>
      </c>
      <c r="C54" s="349" t="s">
        <v>237</v>
      </c>
      <c r="D54" s="349" t="s">
        <v>238</v>
      </c>
      <c r="E54" s="349" t="s">
        <v>110</v>
      </c>
      <c r="F54" s="350">
        <v>18858.830000000002</v>
      </c>
      <c r="G54" s="334">
        <v>18858.830000000002</v>
      </c>
      <c r="H54" s="334"/>
      <c r="I54" s="334">
        <f>G54+H54</f>
        <v>18858.830000000002</v>
      </c>
      <c r="J54" s="300" t="s">
        <v>116</v>
      </c>
      <c r="K54" s="350">
        <f>I54</f>
        <v>18858.830000000002</v>
      </c>
    </row>
    <row r="55" spans="1:12" ht="51" x14ac:dyDescent="0.2">
      <c r="A55" s="318" t="s">
        <v>239</v>
      </c>
      <c r="B55" s="388" t="s">
        <v>240</v>
      </c>
      <c r="C55" s="393" t="s">
        <v>237</v>
      </c>
      <c r="D55" s="393" t="s">
        <v>238</v>
      </c>
      <c r="E55" s="393" t="s">
        <v>110</v>
      </c>
      <c r="F55" s="394">
        <f>I55</f>
        <v>0</v>
      </c>
      <c r="G55" s="394">
        <v>0</v>
      </c>
      <c r="H55" s="394"/>
      <c r="I55" s="334">
        <f t="shared" si="1"/>
        <v>0</v>
      </c>
      <c r="J55" s="376" t="s">
        <v>241</v>
      </c>
      <c r="K55" s="395">
        <f>I55</f>
        <v>0</v>
      </c>
    </row>
    <row r="56" spans="1:12" ht="56.25" x14ac:dyDescent="0.2">
      <c r="A56" s="325" t="s">
        <v>242</v>
      </c>
      <c r="B56" s="396" t="s">
        <v>243</v>
      </c>
      <c r="C56" s="397" t="s">
        <v>237</v>
      </c>
      <c r="D56" s="397" t="s">
        <v>238</v>
      </c>
      <c r="E56" s="397" t="s">
        <v>204</v>
      </c>
      <c r="F56" s="398">
        <v>47000</v>
      </c>
      <c r="G56" s="398">
        <v>47000</v>
      </c>
      <c r="H56" s="398"/>
      <c r="I56" s="399">
        <f t="shared" si="1"/>
        <v>47000</v>
      </c>
      <c r="J56" s="376" t="s">
        <v>244</v>
      </c>
      <c r="K56" s="400">
        <f>I56</f>
        <v>47000</v>
      </c>
    </row>
    <row r="57" spans="1:12" ht="89.25" x14ac:dyDescent="0.2">
      <c r="A57" s="306" t="s">
        <v>245</v>
      </c>
      <c r="B57" s="401" t="s">
        <v>246</v>
      </c>
      <c r="C57" s="402" t="s">
        <v>237</v>
      </c>
      <c r="D57" s="402" t="s">
        <v>247</v>
      </c>
      <c r="E57" s="402"/>
      <c r="F57" s="403">
        <f>F59+F60+F58</f>
        <v>8337766.9399999995</v>
      </c>
      <c r="G57" s="404">
        <f>G59+G60+G58</f>
        <v>8337766.9399999995</v>
      </c>
      <c r="H57" s="404">
        <f>H59+H60+H58</f>
        <v>0</v>
      </c>
      <c r="I57" s="404">
        <f>I59+I60+I58</f>
        <v>8337766.9399999995</v>
      </c>
      <c r="J57" s="405" t="s">
        <v>248</v>
      </c>
      <c r="K57" s="406">
        <f>K59+K60+K58</f>
        <v>8337766.9399999995</v>
      </c>
    </row>
    <row r="58" spans="1:12" x14ac:dyDescent="0.2">
      <c r="A58" s="407"/>
      <c r="B58" s="401"/>
      <c r="C58" s="402"/>
      <c r="D58" s="402"/>
      <c r="E58" s="408" t="s">
        <v>110</v>
      </c>
      <c r="F58" s="409">
        <f t="shared" ref="F58:F63" si="7">I58</f>
        <v>309000</v>
      </c>
      <c r="G58" s="409">
        <v>309000</v>
      </c>
      <c r="H58" s="409"/>
      <c r="I58" s="410">
        <f>G58+H58</f>
        <v>309000</v>
      </c>
      <c r="J58" s="411"/>
      <c r="K58" s="412">
        <f>I58</f>
        <v>309000</v>
      </c>
    </row>
    <row r="59" spans="1:12" x14ac:dyDescent="0.2">
      <c r="A59" s="407"/>
      <c r="B59" s="413"/>
      <c r="C59" s="402"/>
      <c r="D59" s="402"/>
      <c r="E59" s="408" t="s">
        <v>249</v>
      </c>
      <c r="F59" s="409">
        <f t="shared" si="7"/>
        <v>6824451.8899999997</v>
      </c>
      <c r="G59" s="414">
        <v>6824451.8899999997</v>
      </c>
      <c r="H59" s="414"/>
      <c r="I59" s="409">
        <f t="shared" si="1"/>
        <v>6824451.8899999997</v>
      </c>
      <c r="J59" s="411"/>
      <c r="K59" s="412">
        <f>I59</f>
        <v>6824451.8899999997</v>
      </c>
    </row>
    <row r="60" spans="1:12" x14ac:dyDescent="0.2">
      <c r="A60" s="318"/>
      <c r="B60" s="383"/>
      <c r="C60" s="384"/>
      <c r="D60" s="384"/>
      <c r="E60" s="415" t="s">
        <v>250</v>
      </c>
      <c r="F60" s="416">
        <f t="shared" si="7"/>
        <v>1204315.05</v>
      </c>
      <c r="G60" s="417">
        <v>1204315.05</v>
      </c>
      <c r="H60" s="417"/>
      <c r="I60" s="323">
        <f t="shared" si="1"/>
        <v>1204315.05</v>
      </c>
      <c r="J60" s="376"/>
      <c r="K60" s="418">
        <f>I60</f>
        <v>1204315.05</v>
      </c>
    </row>
    <row r="61" spans="1:12" ht="76.5" x14ac:dyDescent="0.2">
      <c r="A61" s="318" t="s">
        <v>251</v>
      </c>
      <c r="B61" s="383" t="s">
        <v>252</v>
      </c>
      <c r="C61" s="384" t="s">
        <v>253</v>
      </c>
      <c r="D61" s="384" t="s">
        <v>254</v>
      </c>
      <c r="E61" s="384" t="s">
        <v>110</v>
      </c>
      <c r="F61" s="385">
        <f t="shared" si="7"/>
        <v>8931.59</v>
      </c>
      <c r="G61" s="375">
        <v>8931.59</v>
      </c>
      <c r="H61" s="375"/>
      <c r="I61" s="334">
        <f t="shared" si="1"/>
        <v>8931.59</v>
      </c>
      <c r="J61" s="376" t="s">
        <v>255</v>
      </c>
      <c r="K61" s="387">
        <f>I61</f>
        <v>8931.59</v>
      </c>
    </row>
    <row r="62" spans="1:12" s="345" customFormat="1" ht="72" x14ac:dyDescent="0.2">
      <c r="A62" s="318" t="s">
        <v>256</v>
      </c>
      <c r="B62" s="419" t="s">
        <v>257</v>
      </c>
      <c r="C62" s="420" t="s">
        <v>253</v>
      </c>
      <c r="D62" s="420" t="s">
        <v>254</v>
      </c>
      <c r="E62" s="420" t="s">
        <v>110</v>
      </c>
      <c r="F62" s="421">
        <f t="shared" si="7"/>
        <v>0</v>
      </c>
      <c r="G62" s="421">
        <v>0</v>
      </c>
      <c r="H62" s="421"/>
      <c r="I62" s="343">
        <f t="shared" si="1"/>
        <v>0</v>
      </c>
      <c r="J62" s="376"/>
      <c r="K62" s="422">
        <f>I62</f>
        <v>0</v>
      </c>
      <c r="L62" s="423"/>
    </row>
    <row r="63" spans="1:12" ht="193.5" customHeight="1" x14ac:dyDescent="0.2">
      <c r="A63" s="306" t="s">
        <v>258</v>
      </c>
      <c r="B63" s="357" t="s">
        <v>259</v>
      </c>
      <c r="C63" s="358" t="s">
        <v>253</v>
      </c>
      <c r="D63" s="358" t="s">
        <v>254</v>
      </c>
      <c r="E63" s="358"/>
      <c r="F63" s="359">
        <f t="shared" si="7"/>
        <v>553313.61</v>
      </c>
      <c r="G63" s="360">
        <f>G64+G65+G66+G67</f>
        <v>553313.61</v>
      </c>
      <c r="H63" s="424">
        <f>H64+H65+H66+H67</f>
        <v>0</v>
      </c>
      <c r="I63" s="360">
        <f t="shared" si="1"/>
        <v>553313.61</v>
      </c>
      <c r="J63" s="425" t="s">
        <v>260</v>
      </c>
      <c r="K63" s="406">
        <f>K64+K65+K66+K67</f>
        <v>553313.61</v>
      </c>
    </row>
    <row r="64" spans="1:12" ht="33" customHeight="1" x14ac:dyDescent="0.2">
      <c r="A64" s="306"/>
      <c r="B64" s="357"/>
      <c r="C64" s="511" t="s">
        <v>261</v>
      </c>
      <c r="D64" s="512"/>
      <c r="E64" s="426" t="s">
        <v>110</v>
      </c>
      <c r="F64" s="312"/>
      <c r="G64" s="312">
        <v>36180</v>
      </c>
      <c r="H64" s="312"/>
      <c r="I64" s="312">
        <f>H64+G64</f>
        <v>36180</v>
      </c>
      <c r="J64" s="317"/>
      <c r="K64" s="312">
        <f>I64</f>
        <v>36180</v>
      </c>
    </row>
    <row r="65" spans="1:12" x14ac:dyDescent="0.2">
      <c r="A65" s="306"/>
      <c r="B65" s="357"/>
      <c r="C65" s="513" t="s">
        <v>262</v>
      </c>
      <c r="D65" s="514"/>
      <c r="E65" s="426" t="s">
        <v>263</v>
      </c>
      <c r="F65" s="312">
        <v>255000</v>
      </c>
      <c r="G65" s="312">
        <v>255000</v>
      </c>
      <c r="H65" s="312"/>
      <c r="I65" s="312">
        <f t="shared" ref="I65:I67" si="8">H65+G65</f>
        <v>255000</v>
      </c>
      <c r="J65" s="317"/>
      <c r="K65" s="312">
        <f t="shared" ref="K65:K69" si="9">I65</f>
        <v>255000</v>
      </c>
    </row>
    <row r="66" spans="1:12" x14ac:dyDescent="0.2">
      <c r="A66" s="306"/>
      <c r="B66" s="357"/>
      <c r="C66" s="515" t="s">
        <v>264</v>
      </c>
      <c r="D66" s="516"/>
      <c r="E66" s="426" t="s">
        <v>250</v>
      </c>
      <c r="F66" s="312">
        <v>45000</v>
      </c>
      <c r="G66" s="312">
        <v>45000</v>
      </c>
      <c r="H66" s="312"/>
      <c r="I66" s="312">
        <f t="shared" si="8"/>
        <v>45000</v>
      </c>
      <c r="J66" s="317"/>
      <c r="K66" s="312">
        <f t="shared" si="9"/>
        <v>45000</v>
      </c>
    </row>
    <row r="67" spans="1:12" ht="15.75" customHeight="1" x14ac:dyDescent="0.2">
      <c r="A67" s="318"/>
      <c r="B67" s="348"/>
      <c r="C67" s="517" t="s">
        <v>265</v>
      </c>
      <c r="D67" s="518"/>
      <c r="E67" s="427" t="s">
        <v>250</v>
      </c>
      <c r="F67" s="323">
        <f>I67</f>
        <v>217133.61</v>
      </c>
      <c r="G67" s="323">
        <v>217133.61</v>
      </c>
      <c r="H67" s="323"/>
      <c r="I67" s="323">
        <f t="shared" si="8"/>
        <v>217133.61</v>
      </c>
      <c r="J67" s="324"/>
      <c r="K67" s="323">
        <f t="shared" si="9"/>
        <v>217133.61</v>
      </c>
    </row>
    <row r="68" spans="1:12" ht="94.5" customHeight="1" x14ac:dyDescent="0.2">
      <c r="A68" s="428" t="s">
        <v>266</v>
      </c>
      <c r="B68" s="352" t="s">
        <v>267</v>
      </c>
      <c r="C68" s="397" t="s">
        <v>253</v>
      </c>
      <c r="D68" s="397" t="s">
        <v>254</v>
      </c>
      <c r="E68" s="397" t="s">
        <v>110</v>
      </c>
      <c r="F68" s="398">
        <f>I68</f>
        <v>0</v>
      </c>
      <c r="G68" s="398">
        <v>0</v>
      </c>
      <c r="H68" s="398"/>
      <c r="I68" s="398">
        <f>G68+H68</f>
        <v>0</v>
      </c>
      <c r="J68" s="367" t="s">
        <v>116</v>
      </c>
      <c r="K68" s="429">
        <f t="shared" si="9"/>
        <v>0</v>
      </c>
    </row>
    <row r="69" spans="1:12" ht="13.5" hidden="1" customHeight="1" x14ac:dyDescent="0.2">
      <c r="A69" s="430"/>
      <c r="B69" s="431" t="s">
        <v>268</v>
      </c>
      <c r="C69" s="393"/>
      <c r="D69" s="393"/>
      <c r="E69" s="393"/>
      <c r="F69" s="416">
        <v>50000</v>
      </c>
      <c r="G69" s="416">
        <v>0</v>
      </c>
      <c r="H69" s="416">
        <v>50000</v>
      </c>
      <c r="I69" s="416">
        <f>G69+H69</f>
        <v>50000</v>
      </c>
      <c r="J69" s="376"/>
      <c r="K69" s="432">
        <f t="shared" si="9"/>
        <v>50000</v>
      </c>
    </row>
    <row r="70" spans="1:12" ht="21" hidden="1" customHeight="1" x14ac:dyDescent="0.2">
      <c r="A70" s="430"/>
      <c r="B70" s="431" t="s">
        <v>269</v>
      </c>
      <c r="C70" s="393"/>
      <c r="D70" s="393"/>
      <c r="E70" s="393"/>
      <c r="F70" s="416">
        <v>0</v>
      </c>
      <c r="G70" s="416">
        <v>0</v>
      </c>
      <c r="H70" s="416">
        <v>70000</v>
      </c>
      <c r="I70" s="416">
        <f>G70+H70</f>
        <v>70000</v>
      </c>
      <c r="J70" s="376"/>
      <c r="K70" s="432">
        <f>I70</f>
        <v>70000</v>
      </c>
    </row>
    <row r="71" spans="1:12" ht="58.5" customHeight="1" x14ac:dyDescent="0.2">
      <c r="A71" s="428" t="s">
        <v>270</v>
      </c>
      <c r="B71" s="433" t="s">
        <v>271</v>
      </c>
      <c r="C71" s="397" t="s">
        <v>253</v>
      </c>
      <c r="D71" s="397" t="s">
        <v>254</v>
      </c>
      <c r="E71" s="397" t="s">
        <v>143</v>
      </c>
      <c r="F71" s="398">
        <v>15000</v>
      </c>
      <c r="G71" s="398">
        <v>15000</v>
      </c>
      <c r="H71" s="398"/>
      <c r="I71" s="398">
        <f>G71+H71</f>
        <v>15000</v>
      </c>
      <c r="J71" s="367" t="s">
        <v>272</v>
      </c>
      <c r="K71" s="429">
        <f>I71</f>
        <v>15000</v>
      </c>
    </row>
    <row r="72" spans="1:12" ht="27.75" customHeight="1" thickBot="1" x14ac:dyDescent="0.25">
      <c r="A72" s="507" t="s">
        <v>67</v>
      </c>
      <c r="B72" s="508"/>
      <c r="C72" s="508"/>
      <c r="D72" s="508"/>
      <c r="E72" s="508"/>
      <c r="F72" s="434">
        <f>F9+F10+F11+F12+F16+F17+F18+F19+F20+F21+F22+F23+F24+F25+F26+F27+F28+F29+F30+F31+F32+F33+F34+F35+F36+F37+F38+F39+F40+F41+F42+F43+F44+F45+F46+F47+F48+F49+F50+F51+F52+F53+F54+F55+F56+F57+F61+F62+F63+F68+F71</f>
        <v>18483091.119999997</v>
      </c>
      <c r="G72" s="434">
        <f t="shared" ref="G72:K72" si="10">G9+G10+G11+G12+G16+G17+G18+G19+G20+G21+G22+G23+G24+G25+G26+G27+G28+G29+G30+G31+G32+G33+G34+G35+G36+G37+G38+G39+G40+G41+G42+G43+G44+G45+G46+G47+G48+G49+G50+G51+G52+G53+G54+G55+G56+G57+G61+G62+G63+G68+G71</f>
        <v>17868091.119999997</v>
      </c>
      <c r="H72" s="434">
        <f t="shared" si="10"/>
        <v>0</v>
      </c>
      <c r="I72" s="434">
        <f t="shared" si="10"/>
        <v>17868091.119999997</v>
      </c>
      <c r="J72" s="434"/>
      <c r="K72" s="434">
        <f t="shared" si="10"/>
        <v>17868091.119999997</v>
      </c>
      <c r="L72" s="435"/>
    </row>
    <row r="74" spans="1:12" x14ac:dyDescent="0.2">
      <c r="B74" s="436"/>
      <c r="F74" s="435"/>
      <c r="G74" s="435"/>
      <c r="H74" s="435"/>
      <c r="I74" s="435"/>
      <c r="J74" s="435"/>
      <c r="K74" s="435"/>
    </row>
    <row r="75" spans="1:12" x14ac:dyDescent="0.2">
      <c r="B75" s="436"/>
      <c r="F75" s="435"/>
      <c r="G75" s="435"/>
      <c r="H75" s="435"/>
      <c r="I75" s="435"/>
      <c r="J75" s="435"/>
      <c r="K75" s="435"/>
    </row>
    <row r="76" spans="1:12" x14ac:dyDescent="0.2">
      <c r="B76" s="436"/>
      <c r="F76" s="435"/>
      <c r="G76" s="435"/>
      <c r="H76" s="435"/>
      <c r="I76" s="435"/>
      <c r="J76" s="435"/>
      <c r="K76" s="435"/>
    </row>
    <row r="77" spans="1:12" x14ac:dyDescent="0.2">
      <c r="B77" s="436"/>
      <c r="F77" s="435"/>
      <c r="G77" s="435"/>
      <c r="H77" s="435"/>
      <c r="I77" s="435"/>
      <c r="J77" s="435"/>
      <c r="K77" s="435"/>
    </row>
    <row r="78" spans="1:12" x14ac:dyDescent="0.2">
      <c r="B78" s="437"/>
      <c r="F78" s="435"/>
      <c r="G78" s="435"/>
      <c r="H78" s="435"/>
      <c r="I78" s="435"/>
      <c r="J78" s="435"/>
      <c r="K78" s="435"/>
    </row>
    <row r="79" spans="1:12" x14ac:dyDescent="0.2">
      <c r="B79" s="437"/>
      <c r="F79" s="435"/>
      <c r="G79" s="435"/>
      <c r="H79" s="435"/>
      <c r="I79" s="435"/>
      <c r="J79" s="435"/>
      <c r="K79" s="435"/>
    </row>
    <row r="80" spans="1:12" x14ac:dyDescent="0.2">
      <c r="F80" s="435"/>
      <c r="G80" s="435"/>
      <c r="H80" s="435"/>
      <c r="I80" s="435"/>
      <c r="J80" s="435"/>
      <c r="K80" s="435"/>
    </row>
    <row r="81" spans="10:10" x14ac:dyDescent="0.2">
      <c r="J81" s="435"/>
    </row>
    <row r="82" spans="10:10" x14ac:dyDescent="0.2">
      <c r="J82" s="435"/>
    </row>
  </sheetData>
  <sheetProtection selectLockedCells="1" selectUnlockedCells="1"/>
  <mergeCells count="7">
    <mergeCell ref="A72:E72"/>
    <mergeCell ref="B6:K6"/>
    <mergeCell ref="C8:E8"/>
    <mergeCell ref="C64:D64"/>
    <mergeCell ref="C65:D65"/>
    <mergeCell ref="C66:D66"/>
    <mergeCell ref="C67:D67"/>
  </mergeCells>
  <pageMargins left="0.19685039370078741" right="0" top="0.59055118110236227" bottom="0.35433070866141736" header="0.39370078740157483" footer="0.19685039370078741"/>
  <pageSetup paperSize="9" orientation="landscape" useFirstPageNumber="1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activeCell="K7" sqref="K7"/>
    </sheetView>
  </sheetViews>
  <sheetFormatPr defaultRowHeight="11.25" x14ac:dyDescent="0.2"/>
  <cols>
    <col min="1" max="1" width="5.7109375" style="2" customWidth="1"/>
    <col min="2" max="2" width="8.140625" style="2" customWidth="1"/>
    <col min="3" max="3" width="6.7109375" style="2" customWidth="1"/>
    <col min="4" max="4" width="34.85546875" style="2" customWidth="1"/>
    <col min="5" max="5" width="13.5703125" style="2" customWidth="1"/>
    <col min="6" max="6" width="9.85546875" style="2" customWidth="1"/>
    <col min="7" max="7" width="13.7109375" style="2" customWidth="1"/>
    <col min="8" max="16384" width="9.140625" style="2"/>
  </cols>
  <sheetData>
    <row r="1" spans="1:7" ht="12" customHeight="1" x14ac:dyDescent="0.2">
      <c r="A1" s="1"/>
      <c r="B1" s="1"/>
      <c r="C1" s="1"/>
      <c r="E1" s="541" t="s">
        <v>275</v>
      </c>
      <c r="F1" s="541"/>
      <c r="G1" s="541"/>
    </row>
    <row r="2" spans="1:7" ht="12" x14ac:dyDescent="0.2">
      <c r="A2" s="1"/>
      <c r="B2" s="1"/>
      <c r="C2" s="1"/>
      <c r="D2" s="3" t="s">
        <v>0</v>
      </c>
      <c r="E2" s="519" t="s">
        <v>81</v>
      </c>
      <c r="F2" s="519"/>
      <c r="G2" s="519"/>
    </row>
    <row r="3" spans="1:7" ht="12" customHeight="1" x14ac:dyDescent="0.2">
      <c r="A3" s="1"/>
      <c r="B3" s="1"/>
      <c r="C3" s="1"/>
      <c r="D3" s="4"/>
      <c r="E3" s="520" t="s">
        <v>276</v>
      </c>
      <c r="F3" s="520"/>
      <c r="G3" s="520"/>
    </row>
    <row r="4" spans="1:7" ht="12.75" x14ac:dyDescent="0.2">
      <c r="A4" s="1"/>
      <c r="B4" s="1"/>
      <c r="C4" s="1"/>
      <c r="D4" s="5"/>
      <c r="E4" s="6"/>
      <c r="F4" s="6"/>
    </row>
    <row r="5" spans="1:7" ht="15.75" x14ac:dyDescent="0.2">
      <c r="A5" s="521" t="s">
        <v>1</v>
      </c>
      <c r="B5" s="521"/>
      <c r="C5" s="521"/>
      <c r="D5" s="521"/>
      <c r="E5" s="521"/>
      <c r="F5" s="521"/>
      <c r="G5" s="521"/>
    </row>
    <row r="6" spans="1:7" ht="30" customHeight="1" x14ac:dyDescent="0.2">
      <c r="A6" s="521" t="s">
        <v>2</v>
      </c>
      <c r="B6" s="521"/>
      <c r="C6" s="521"/>
      <c r="D6" s="521"/>
      <c r="E6" s="521"/>
      <c r="F6" s="6"/>
    </row>
    <row r="7" spans="1:7" ht="30" x14ac:dyDescent="0.2">
      <c r="A7" s="7" t="s">
        <v>3</v>
      </c>
      <c r="B7" s="8" t="s">
        <v>4</v>
      </c>
      <c r="C7" s="9" t="s">
        <v>5</v>
      </c>
      <c r="D7" s="10" t="s">
        <v>6</v>
      </c>
      <c r="E7" s="11" t="s">
        <v>7</v>
      </c>
      <c r="F7" s="12" t="s">
        <v>8</v>
      </c>
      <c r="G7" s="13" t="s">
        <v>9</v>
      </c>
    </row>
    <row r="8" spans="1:7" ht="31.5" customHeight="1" thickBot="1" x14ac:dyDescent="0.25">
      <c r="A8" s="14" t="s">
        <v>10</v>
      </c>
      <c r="B8" s="522" t="s">
        <v>11</v>
      </c>
      <c r="C8" s="522"/>
      <c r="D8" s="522"/>
      <c r="E8" s="15">
        <f>E9+E17+E38</f>
        <v>4490830.3499999996</v>
      </c>
      <c r="F8" s="15">
        <f t="shared" ref="F8:G8" si="0">F9+F17+F38</f>
        <v>0</v>
      </c>
      <c r="G8" s="16">
        <f t="shared" si="0"/>
        <v>4490830.3499999996</v>
      </c>
    </row>
    <row r="9" spans="1:7" ht="24" customHeight="1" x14ac:dyDescent="0.2">
      <c r="A9" s="17" t="s">
        <v>12</v>
      </c>
      <c r="B9" s="528" t="s">
        <v>13</v>
      </c>
      <c r="C9" s="528"/>
      <c r="D9" s="528"/>
      <c r="E9" s="18">
        <f>E10</f>
        <v>2410695</v>
      </c>
      <c r="F9" s="18">
        <f t="shared" ref="F9:G9" si="1">F10</f>
        <v>0</v>
      </c>
      <c r="G9" s="19">
        <f t="shared" si="1"/>
        <v>2410695</v>
      </c>
    </row>
    <row r="10" spans="1:7" ht="24" x14ac:dyDescent="0.2">
      <c r="A10" s="20">
        <v>921</v>
      </c>
      <c r="B10" s="21"/>
      <c r="C10" s="22"/>
      <c r="D10" s="23" t="s">
        <v>14</v>
      </c>
      <c r="E10" s="24">
        <f>E11+E13+E15</f>
        <v>2410695</v>
      </c>
      <c r="F10" s="24">
        <f t="shared" ref="F10:G10" si="2">F11+F13+F15</f>
        <v>0</v>
      </c>
      <c r="G10" s="25">
        <f t="shared" si="2"/>
        <v>2410695</v>
      </c>
    </row>
    <row r="11" spans="1:7" ht="12" x14ac:dyDescent="0.2">
      <c r="A11" s="529"/>
      <c r="B11" s="26">
        <v>92109</v>
      </c>
      <c r="C11" s="27"/>
      <c r="D11" s="28" t="s">
        <v>15</v>
      </c>
      <c r="E11" s="29">
        <f>E12</f>
        <v>1442250</v>
      </c>
      <c r="F11" s="29">
        <f t="shared" ref="F11:G11" si="3">F12</f>
        <v>40000</v>
      </c>
      <c r="G11" s="30">
        <f t="shared" si="3"/>
        <v>1482250</v>
      </c>
    </row>
    <row r="12" spans="1:7" ht="24" x14ac:dyDescent="0.2">
      <c r="A12" s="530"/>
      <c r="B12" s="31"/>
      <c r="C12" s="32">
        <v>2480</v>
      </c>
      <c r="D12" s="33" t="s">
        <v>16</v>
      </c>
      <c r="E12" s="34">
        <v>1442250</v>
      </c>
      <c r="F12" s="35">
        <v>40000</v>
      </c>
      <c r="G12" s="35">
        <f>E12+F12</f>
        <v>1482250</v>
      </c>
    </row>
    <row r="13" spans="1:7" ht="12" x14ac:dyDescent="0.2">
      <c r="A13" s="530"/>
      <c r="B13" s="26">
        <v>92116</v>
      </c>
      <c r="C13" s="27"/>
      <c r="D13" s="28" t="s">
        <v>17</v>
      </c>
      <c r="E13" s="29">
        <f>E14</f>
        <v>412115</v>
      </c>
      <c r="F13" s="29">
        <f t="shared" ref="F13:G13" si="4">F14</f>
        <v>0</v>
      </c>
      <c r="G13" s="30">
        <f t="shared" si="4"/>
        <v>412115</v>
      </c>
    </row>
    <row r="14" spans="1:7" ht="24" x14ac:dyDescent="0.2">
      <c r="A14" s="530"/>
      <c r="B14" s="31"/>
      <c r="C14" s="32">
        <v>2480</v>
      </c>
      <c r="D14" s="33" t="s">
        <v>16</v>
      </c>
      <c r="E14" s="34">
        <f>412115</f>
        <v>412115</v>
      </c>
      <c r="F14" s="35"/>
      <c r="G14" s="35">
        <f>E14+F14</f>
        <v>412115</v>
      </c>
    </row>
    <row r="15" spans="1:7" ht="12" x14ac:dyDescent="0.2">
      <c r="A15" s="530"/>
      <c r="B15" s="26">
        <v>92118</v>
      </c>
      <c r="C15" s="36"/>
      <c r="D15" s="37" t="s">
        <v>18</v>
      </c>
      <c r="E15" s="38">
        <f>E16</f>
        <v>556330</v>
      </c>
      <c r="F15" s="38">
        <f t="shared" ref="F15:G15" si="5">F16</f>
        <v>-40000</v>
      </c>
      <c r="G15" s="39">
        <f t="shared" si="5"/>
        <v>516330</v>
      </c>
    </row>
    <row r="16" spans="1:7" ht="24.75" thickBot="1" x14ac:dyDescent="0.25">
      <c r="A16" s="531"/>
      <c r="B16" s="40"/>
      <c r="C16" s="41">
        <v>2480</v>
      </c>
      <c r="D16" s="42" t="s">
        <v>16</v>
      </c>
      <c r="E16" s="43">
        <f>571330-15000</f>
        <v>556330</v>
      </c>
      <c r="F16" s="44">
        <v>-40000</v>
      </c>
      <c r="G16" s="44">
        <f>E16+F16</f>
        <v>516330</v>
      </c>
    </row>
    <row r="17" spans="1:7" ht="22.5" customHeight="1" x14ac:dyDescent="0.2">
      <c r="A17" s="45" t="s">
        <v>19</v>
      </c>
      <c r="B17" s="532" t="s">
        <v>20</v>
      </c>
      <c r="C17" s="532"/>
      <c r="D17" s="532"/>
      <c r="E17" s="46">
        <f>E18+E21+E30+E33</f>
        <v>1490280</v>
      </c>
      <c r="F17" s="46">
        <f t="shared" ref="F17:G17" si="6">F18+F21+F30+F33</f>
        <v>0</v>
      </c>
      <c r="G17" s="47">
        <f t="shared" si="6"/>
        <v>1490280</v>
      </c>
    </row>
    <row r="18" spans="1:7" ht="12" x14ac:dyDescent="0.2">
      <c r="A18" s="48">
        <v>600</v>
      </c>
      <c r="B18" s="49"/>
      <c r="C18" s="49"/>
      <c r="D18" s="48" t="s">
        <v>21</v>
      </c>
      <c r="E18" s="50">
        <f>E19</f>
        <v>300000</v>
      </c>
      <c r="F18" s="50">
        <f t="shared" ref="F18:G19" si="7">F19</f>
        <v>0</v>
      </c>
      <c r="G18" s="51">
        <f t="shared" si="7"/>
        <v>300000</v>
      </c>
    </row>
    <row r="19" spans="1:7" ht="12" x14ac:dyDescent="0.2">
      <c r="A19" s="533"/>
      <c r="B19" s="52">
        <v>60004</v>
      </c>
      <c r="C19" s="52"/>
      <c r="D19" s="52" t="s">
        <v>22</v>
      </c>
      <c r="E19" s="53">
        <f>E20</f>
        <v>300000</v>
      </c>
      <c r="F19" s="54">
        <f t="shared" si="7"/>
        <v>0</v>
      </c>
      <c r="G19" s="55">
        <f t="shared" si="7"/>
        <v>300000</v>
      </c>
    </row>
    <row r="20" spans="1:7" ht="48" x14ac:dyDescent="0.2">
      <c r="A20" s="534"/>
      <c r="B20" s="56"/>
      <c r="C20" s="57">
        <v>2310</v>
      </c>
      <c r="D20" s="58" t="s">
        <v>23</v>
      </c>
      <c r="E20" s="59">
        <v>300000</v>
      </c>
      <c r="F20" s="60"/>
      <c r="G20" s="61">
        <f>E20+F20</f>
        <v>300000</v>
      </c>
    </row>
    <row r="21" spans="1:7" ht="12" x14ac:dyDescent="0.2">
      <c r="A21" s="48">
        <v>801</v>
      </c>
      <c r="B21" s="48"/>
      <c r="C21" s="48"/>
      <c r="D21" s="62" t="s">
        <v>24</v>
      </c>
      <c r="E21" s="63">
        <f>E24+E26+E22+E28</f>
        <v>1016250</v>
      </c>
      <c r="F21" s="63">
        <f t="shared" ref="F21:G21" si="8">F24+F26+F22+F28</f>
        <v>0</v>
      </c>
      <c r="G21" s="64">
        <f t="shared" si="8"/>
        <v>1016250</v>
      </c>
    </row>
    <row r="22" spans="1:7" ht="12.75" x14ac:dyDescent="0.2">
      <c r="A22" s="65"/>
      <c r="B22" s="66">
        <v>80101</v>
      </c>
      <c r="C22" s="67"/>
      <c r="D22" s="68" t="s">
        <v>25</v>
      </c>
      <c r="E22" s="69">
        <f>E23</f>
        <v>2165</v>
      </c>
      <c r="F22" s="69">
        <f t="shared" ref="F22:G22" si="9">F23</f>
        <v>0</v>
      </c>
      <c r="G22" s="54">
        <f t="shared" si="9"/>
        <v>2165</v>
      </c>
    </row>
    <row r="23" spans="1:7" ht="48" x14ac:dyDescent="0.2">
      <c r="A23" s="70"/>
      <c r="B23" s="71"/>
      <c r="C23" s="72">
        <v>2310</v>
      </c>
      <c r="D23" s="73" t="s">
        <v>23</v>
      </c>
      <c r="E23" s="74">
        <v>2165</v>
      </c>
      <c r="F23" s="74"/>
      <c r="G23" s="75">
        <f>E23+F23</f>
        <v>2165</v>
      </c>
    </row>
    <row r="24" spans="1:7" ht="12" x14ac:dyDescent="0.2">
      <c r="A24" s="535"/>
      <c r="B24" s="52">
        <v>80104</v>
      </c>
      <c r="C24" s="52"/>
      <c r="D24" s="76" t="s">
        <v>26</v>
      </c>
      <c r="E24" s="77">
        <f>E25</f>
        <v>39585</v>
      </c>
      <c r="F24" s="77">
        <f t="shared" ref="F24:G24" si="10">F25</f>
        <v>0</v>
      </c>
      <c r="G24" s="78">
        <f t="shared" si="10"/>
        <v>39585</v>
      </c>
    </row>
    <row r="25" spans="1:7" ht="48" x14ac:dyDescent="0.2">
      <c r="A25" s="535"/>
      <c r="B25" s="79"/>
      <c r="C25" s="57">
        <v>2310</v>
      </c>
      <c r="D25" s="58" t="s">
        <v>23</v>
      </c>
      <c r="E25" s="59">
        <v>39585</v>
      </c>
      <c r="F25" s="60"/>
      <c r="G25" s="61">
        <f>E25+F25</f>
        <v>39585</v>
      </c>
    </row>
    <row r="26" spans="1:7" ht="12" x14ac:dyDescent="0.2">
      <c r="A26" s="535"/>
      <c r="B26" s="26">
        <v>80110</v>
      </c>
      <c r="C26" s="27"/>
      <c r="D26" s="28" t="s">
        <v>27</v>
      </c>
      <c r="E26" s="29">
        <f>E27</f>
        <v>972500</v>
      </c>
      <c r="F26" s="29">
        <f t="shared" ref="F26:G26" si="11">F27</f>
        <v>0</v>
      </c>
      <c r="G26" s="30">
        <f t="shared" si="11"/>
        <v>972500</v>
      </c>
    </row>
    <row r="27" spans="1:7" ht="48" x14ac:dyDescent="0.2">
      <c r="A27" s="535"/>
      <c r="B27" s="80"/>
      <c r="C27" s="81">
        <v>2320</v>
      </c>
      <c r="D27" s="58" t="s">
        <v>28</v>
      </c>
      <c r="E27" s="82">
        <v>972500</v>
      </c>
      <c r="F27" s="35"/>
      <c r="G27" s="35">
        <f>E27+F27</f>
        <v>972500</v>
      </c>
    </row>
    <row r="28" spans="1:7" ht="12" x14ac:dyDescent="0.2">
      <c r="A28" s="83"/>
      <c r="B28" s="84">
        <v>80195</v>
      </c>
      <c r="C28" s="85"/>
      <c r="D28" s="86" t="s">
        <v>29</v>
      </c>
      <c r="E28" s="87">
        <f>E29</f>
        <v>2000</v>
      </c>
      <c r="F28" s="88">
        <f>F29</f>
        <v>0</v>
      </c>
      <c r="G28" s="88">
        <f>G29</f>
        <v>2000</v>
      </c>
    </row>
    <row r="29" spans="1:7" ht="48" x14ac:dyDescent="0.2">
      <c r="A29" s="89"/>
      <c r="B29" s="90"/>
      <c r="C29" s="91">
        <v>2710</v>
      </c>
      <c r="D29" s="73" t="s">
        <v>30</v>
      </c>
      <c r="E29" s="92">
        <v>2000</v>
      </c>
      <c r="F29" s="93"/>
      <c r="G29" s="93">
        <f>E29+F29</f>
        <v>2000</v>
      </c>
    </row>
    <row r="30" spans="1:7" ht="12" x14ac:dyDescent="0.2">
      <c r="A30" s="20">
        <v>851</v>
      </c>
      <c r="B30" s="21"/>
      <c r="C30" s="22"/>
      <c r="D30" s="94" t="s">
        <v>31</v>
      </c>
      <c r="E30" s="95">
        <f>E31</f>
        <v>24030</v>
      </c>
      <c r="F30" s="95">
        <f t="shared" ref="F30:G30" si="12">F31</f>
        <v>0</v>
      </c>
      <c r="G30" s="96">
        <f t="shared" si="12"/>
        <v>24030</v>
      </c>
    </row>
    <row r="31" spans="1:7" ht="12" x14ac:dyDescent="0.2">
      <c r="A31" s="97"/>
      <c r="B31" s="98">
        <v>85154</v>
      </c>
      <c r="C31" s="99"/>
      <c r="D31" s="100" t="s">
        <v>32</v>
      </c>
      <c r="E31" s="101">
        <f>SUM(E32:E32)</f>
        <v>24030</v>
      </c>
      <c r="F31" s="101">
        <f t="shared" ref="F31:G31" si="13">SUM(F32:F32)</f>
        <v>0</v>
      </c>
      <c r="G31" s="102">
        <f t="shared" si="13"/>
        <v>24030</v>
      </c>
    </row>
    <row r="32" spans="1:7" ht="48" x14ac:dyDescent="0.2">
      <c r="A32" s="103"/>
      <c r="B32" s="104"/>
      <c r="C32" s="105">
        <v>2710</v>
      </c>
      <c r="D32" s="73" t="s">
        <v>30</v>
      </c>
      <c r="E32" s="106">
        <v>24030</v>
      </c>
      <c r="F32" s="93"/>
      <c r="G32" s="93">
        <f>E32+F32</f>
        <v>24030</v>
      </c>
    </row>
    <row r="33" spans="1:7" ht="24" x14ac:dyDescent="0.2">
      <c r="A33" s="107">
        <v>900</v>
      </c>
      <c r="B33" s="108"/>
      <c r="C33" s="109"/>
      <c r="D33" s="110" t="s">
        <v>33</v>
      </c>
      <c r="E33" s="111">
        <f>E34+E36</f>
        <v>150000</v>
      </c>
      <c r="F33" s="111">
        <f t="shared" ref="F33:G33" si="14">F34+F36</f>
        <v>0</v>
      </c>
      <c r="G33" s="112">
        <f t="shared" si="14"/>
        <v>150000</v>
      </c>
    </row>
    <row r="34" spans="1:7" ht="12" x14ac:dyDescent="0.2">
      <c r="A34" s="536"/>
      <c r="B34" s="113">
        <v>90002</v>
      </c>
      <c r="C34" s="114"/>
      <c r="D34" s="115" t="s">
        <v>34</v>
      </c>
      <c r="E34" s="116">
        <f>E35</f>
        <v>30000</v>
      </c>
      <c r="F34" s="116">
        <f t="shared" ref="F34:G34" si="15">F35</f>
        <v>0</v>
      </c>
      <c r="G34" s="117">
        <f t="shared" si="15"/>
        <v>30000</v>
      </c>
    </row>
    <row r="35" spans="1:7" ht="48" x14ac:dyDescent="0.2">
      <c r="A35" s="536"/>
      <c r="B35" s="118"/>
      <c r="C35" s="119">
        <v>2320</v>
      </c>
      <c r="D35" s="120" t="s">
        <v>35</v>
      </c>
      <c r="E35" s="121">
        <v>30000</v>
      </c>
      <c r="F35" s="93"/>
      <c r="G35" s="93">
        <f>E35+F35</f>
        <v>30000</v>
      </c>
    </row>
    <row r="36" spans="1:7" ht="12" x14ac:dyDescent="0.2">
      <c r="A36" s="536"/>
      <c r="B36" s="122">
        <v>90013</v>
      </c>
      <c r="C36" s="123"/>
      <c r="D36" s="100" t="s">
        <v>36</v>
      </c>
      <c r="E36" s="101">
        <f>E37</f>
        <v>120000</v>
      </c>
      <c r="F36" s="101">
        <f t="shared" ref="F36:G36" si="16">F37</f>
        <v>0</v>
      </c>
      <c r="G36" s="102">
        <f t="shared" si="16"/>
        <v>120000</v>
      </c>
    </row>
    <row r="37" spans="1:7" ht="48" x14ac:dyDescent="0.2">
      <c r="A37" s="537"/>
      <c r="B37" s="104"/>
      <c r="C37" s="124">
        <v>2310</v>
      </c>
      <c r="D37" s="73" t="s">
        <v>23</v>
      </c>
      <c r="E37" s="106">
        <v>120000</v>
      </c>
      <c r="F37" s="35"/>
      <c r="G37" s="35">
        <f>E37+F37</f>
        <v>120000</v>
      </c>
    </row>
    <row r="38" spans="1:7" ht="24.75" customHeight="1" x14ac:dyDescent="0.2">
      <c r="A38" s="125" t="s">
        <v>37</v>
      </c>
      <c r="B38" s="562" t="s">
        <v>38</v>
      </c>
      <c r="C38" s="562"/>
      <c r="D38" s="563"/>
      <c r="E38" s="126">
        <f>E39+E42</f>
        <v>589855.35</v>
      </c>
      <c r="F38" s="126">
        <f t="shared" ref="F38:G38" si="17">F39+F42</f>
        <v>0</v>
      </c>
      <c r="G38" s="127">
        <f t="shared" si="17"/>
        <v>589855.35</v>
      </c>
    </row>
    <row r="39" spans="1:7" ht="12" x14ac:dyDescent="0.2">
      <c r="A39" s="128">
        <v>700</v>
      </c>
      <c r="B39" s="129"/>
      <c r="C39" s="130"/>
      <c r="D39" s="131" t="s">
        <v>39</v>
      </c>
      <c r="E39" s="132">
        <f>E40</f>
        <v>439855.35</v>
      </c>
      <c r="F39" s="132">
        <f t="shared" ref="F39:G40" si="18">F40</f>
        <v>0</v>
      </c>
      <c r="G39" s="133">
        <f t="shared" si="18"/>
        <v>439855.35</v>
      </c>
    </row>
    <row r="40" spans="1:7" ht="12" x14ac:dyDescent="0.2">
      <c r="A40" s="564"/>
      <c r="B40" s="134">
        <v>70001</v>
      </c>
      <c r="C40" s="135"/>
      <c r="D40" s="136" t="s">
        <v>40</v>
      </c>
      <c r="E40" s="137">
        <f>E41</f>
        <v>439855.35</v>
      </c>
      <c r="F40" s="137">
        <f t="shared" si="18"/>
        <v>0</v>
      </c>
      <c r="G40" s="87">
        <f t="shared" si="18"/>
        <v>439855.35</v>
      </c>
    </row>
    <row r="41" spans="1:7" ht="24" x14ac:dyDescent="0.2">
      <c r="A41" s="565"/>
      <c r="B41" s="138"/>
      <c r="C41" s="139">
        <v>2650</v>
      </c>
      <c r="D41" s="140" t="s">
        <v>41</v>
      </c>
      <c r="E41" s="141">
        <v>439855.35</v>
      </c>
      <c r="F41" s="138"/>
      <c r="G41" s="35">
        <f>E41+F41</f>
        <v>439855.35</v>
      </c>
    </row>
    <row r="42" spans="1:7" ht="12" x14ac:dyDescent="0.2">
      <c r="A42" s="20">
        <v>852</v>
      </c>
      <c r="B42" s="21"/>
      <c r="C42" s="22"/>
      <c r="D42" s="23" t="s">
        <v>42</v>
      </c>
      <c r="E42" s="24">
        <f>E43</f>
        <v>150000</v>
      </c>
      <c r="F42" s="24">
        <f t="shared" ref="F42:G43" si="19">F43</f>
        <v>0</v>
      </c>
      <c r="G42" s="25">
        <f t="shared" si="19"/>
        <v>150000</v>
      </c>
    </row>
    <row r="43" spans="1:7" ht="12" x14ac:dyDescent="0.2">
      <c r="A43" s="97"/>
      <c r="B43" s="142">
        <v>85232</v>
      </c>
      <c r="C43" s="27"/>
      <c r="D43" s="28" t="s">
        <v>43</v>
      </c>
      <c r="E43" s="29">
        <f>E44</f>
        <v>150000</v>
      </c>
      <c r="F43" s="29">
        <f t="shared" si="19"/>
        <v>0</v>
      </c>
      <c r="G43" s="30">
        <f t="shared" si="19"/>
        <v>150000</v>
      </c>
    </row>
    <row r="44" spans="1:7" ht="24" x14ac:dyDescent="0.2">
      <c r="A44" s="143"/>
      <c r="B44" s="80"/>
      <c r="C44" s="81">
        <v>2650</v>
      </c>
      <c r="D44" s="140" t="s">
        <v>41</v>
      </c>
      <c r="E44" s="82">
        <v>150000</v>
      </c>
      <c r="F44" s="35"/>
      <c r="G44" s="35">
        <f>E44+F44</f>
        <v>150000</v>
      </c>
    </row>
    <row r="45" spans="1:7" ht="33" customHeight="1" thickBot="1" x14ac:dyDescent="0.25">
      <c r="A45" s="14" t="s">
        <v>44</v>
      </c>
      <c r="B45" s="522" t="s">
        <v>45</v>
      </c>
      <c r="C45" s="522"/>
      <c r="D45" s="522"/>
      <c r="E45" s="15">
        <f>E46+E54</f>
        <v>2333787.34</v>
      </c>
      <c r="F45" s="15">
        <f>F46+F54</f>
        <v>0</v>
      </c>
      <c r="G45" s="16">
        <f>G46+G54</f>
        <v>2333787.34</v>
      </c>
    </row>
    <row r="46" spans="1:7" ht="20.25" customHeight="1" x14ac:dyDescent="0.2">
      <c r="A46" s="144" t="s">
        <v>46</v>
      </c>
      <c r="B46" s="523" t="s">
        <v>13</v>
      </c>
      <c r="C46" s="523"/>
      <c r="D46" s="523"/>
      <c r="E46" s="18">
        <f>E47</f>
        <v>1705896.84</v>
      </c>
      <c r="F46" s="18">
        <f t="shared" ref="F46:G46" si="20">F47</f>
        <v>0</v>
      </c>
      <c r="G46" s="19">
        <f t="shared" si="20"/>
        <v>1705896.84</v>
      </c>
    </row>
    <row r="47" spans="1:7" ht="12" x14ac:dyDescent="0.2">
      <c r="A47" s="145">
        <v>801</v>
      </c>
      <c r="B47" s="21"/>
      <c r="C47" s="22"/>
      <c r="D47" s="23" t="s">
        <v>24</v>
      </c>
      <c r="E47" s="95">
        <f>E48+E50+E52</f>
        <v>1705896.84</v>
      </c>
      <c r="F47" s="95">
        <f t="shared" ref="F47:G47" si="21">F48+F50+F52</f>
        <v>0</v>
      </c>
      <c r="G47" s="96">
        <f t="shared" si="21"/>
        <v>1705896.84</v>
      </c>
    </row>
    <row r="48" spans="1:7" ht="12" x14ac:dyDescent="0.2">
      <c r="A48" s="524"/>
      <c r="B48" s="26">
        <v>80104</v>
      </c>
      <c r="C48" s="27"/>
      <c r="D48" s="28" t="s">
        <v>26</v>
      </c>
      <c r="E48" s="29">
        <f>E49</f>
        <v>1293495.52</v>
      </c>
      <c r="F48" s="29">
        <f t="shared" ref="F48:G48" si="22">F49</f>
        <v>0</v>
      </c>
      <c r="G48" s="30">
        <f t="shared" si="22"/>
        <v>1293495.52</v>
      </c>
    </row>
    <row r="49" spans="1:7" ht="24" x14ac:dyDescent="0.2">
      <c r="A49" s="525"/>
      <c r="B49" s="146"/>
      <c r="C49" s="32">
        <v>2540</v>
      </c>
      <c r="D49" s="33" t="s">
        <v>47</v>
      </c>
      <c r="E49" s="34">
        <v>1293495.52</v>
      </c>
      <c r="F49" s="35"/>
      <c r="G49" s="35">
        <f>E49+F49</f>
        <v>1293495.52</v>
      </c>
    </row>
    <row r="50" spans="1:7" ht="12" x14ac:dyDescent="0.2">
      <c r="A50" s="525"/>
      <c r="B50" s="26">
        <v>80110</v>
      </c>
      <c r="C50" s="27"/>
      <c r="D50" s="28" t="s">
        <v>27</v>
      </c>
      <c r="E50" s="29">
        <f>E51</f>
        <v>386865</v>
      </c>
      <c r="F50" s="29">
        <f t="shared" ref="F50:G50" si="23">F51</f>
        <v>0</v>
      </c>
      <c r="G50" s="30">
        <f t="shared" si="23"/>
        <v>386865</v>
      </c>
    </row>
    <row r="51" spans="1:7" ht="24" x14ac:dyDescent="0.2">
      <c r="A51" s="525"/>
      <c r="B51" s="146"/>
      <c r="C51" s="32">
        <v>2540</v>
      </c>
      <c r="D51" s="33" t="s">
        <v>47</v>
      </c>
      <c r="E51" s="34">
        <v>386865</v>
      </c>
      <c r="F51" s="35"/>
      <c r="G51" s="35">
        <f>E51+F51</f>
        <v>386865</v>
      </c>
    </row>
    <row r="52" spans="1:7" ht="72" x14ac:dyDescent="0.2">
      <c r="A52" s="525"/>
      <c r="B52" s="26">
        <v>80149</v>
      </c>
      <c r="C52" s="27"/>
      <c r="D52" s="28" t="s">
        <v>48</v>
      </c>
      <c r="E52" s="29">
        <f>E53</f>
        <v>25536.32</v>
      </c>
      <c r="F52" s="29">
        <f t="shared" ref="F52:G52" si="24">F53</f>
        <v>0</v>
      </c>
      <c r="G52" s="30">
        <f t="shared" si="24"/>
        <v>25536.32</v>
      </c>
    </row>
    <row r="53" spans="1:7" ht="24" x14ac:dyDescent="0.2">
      <c r="A53" s="526"/>
      <c r="B53" s="146"/>
      <c r="C53" s="32">
        <v>2540</v>
      </c>
      <c r="D53" s="33" t="s">
        <v>47</v>
      </c>
      <c r="E53" s="34">
        <v>25536.32</v>
      </c>
      <c r="F53" s="35"/>
      <c r="G53" s="35">
        <f>E53+F53</f>
        <v>25536.32</v>
      </c>
    </row>
    <row r="54" spans="1:7" ht="27" customHeight="1" x14ac:dyDescent="0.2">
      <c r="A54" s="147" t="s">
        <v>19</v>
      </c>
      <c r="B54" s="527" t="s">
        <v>49</v>
      </c>
      <c r="C54" s="527"/>
      <c r="D54" s="527"/>
      <c r="E54" s="148">
        <f>E55+E61+E73+E81+E86+E66+E78+E58</f>
        <v>627890.5</v>
      </c>
      <c r="F54" s="148">
        <f>F55+F61+F73+F81+F86+F66+F78+F58</f>
        <v>0</v>
      </c>
      <c r="G54" s="149">
        <f>G55+G61+G73+G81+G86+G66+G78+G58</f>
        <v>627890.5</v>
      </c>
    </row>
    <row r="55" spans="1:7" ht="12" x14ac:dyDescent="0.2">
      <c r="A55" s="150" t="s">
        <v>50</v>
      </c>
      <c r="B55" s="21"/>
      <c r="C55" s="22"/>
      <c r="D55" s="23" t="s">
        <v>51</v>
      </c>
      <c r="E55" s="24">
        <f>E56</f>
        <v>20000</v>
      </c>
      <c r="F55" s="24">
        <f t="shared" ref="F55:G56" si="25">F56</f>
        <v>0</v>
      </c>
      <c r="G55" s="25">
        <f t="shared" si="25"/>
        <v>20000</v>
      </c>
    </row>
    <row r="56" spans="1:7" ht="12" x14ac:dyDescent="0.2">
      <c r="A56" s="549"/>
      <c r="B56" s="151" t="s">
        <v>52</v>
      </c>
      <c r="C56" s="27"/>
      <c r="D56" s="28" t="s">
        <v>53</v>
      </c>
      <c r="E56" s="29">
        <f>E57</f>
        <v>20000</v>
      </c>
      <c r="F56" s="29">
        <f t="shared" si="25"/>
        <v>0</v>
      </c>
      <c r="G56" s="30">
        <f t="shared" si="25"/>
        <v>20000</v>
      </c>
    </row>
    <row r="57" spans="1:7" ht="60" x14ac:dyDescent="0.2">
      <c r="A57" s="550"/>
      <c r="B57" s="104"/>
      <c r="C57" s="81">
        <v>2830</v>
      </c>
      <c r="D57" s="58" t="s">
        <v>54</v>
      </c>
      <c r="E57" s="82">
        <v>20000</v>
      </c>
      <c r="F57" s="35"/>
      <c r="G57" s="35">
        <f>E57+F57</f>
        <v>20000</v>
      </c>
    </row>
    <row r="58" spans="1:7" ht="12" x14ac:dyDescent="0.2">
      <c r="A58" s="48">
        <v>600</v>
      </c>
      <c r="B58" s="49"/>
      <c r="C58" s="49"/>
      <c r="D58" s="48" t="s">
        <v>21</v>
      </c>
      <c r="E58" s="132">
        <f>E59</f>
        <v>0</v>
      </c>
      <c r="F58" s="132">
        <f t="shared" ref="F58:G59" si="26">F59</f>
        <v>0</v>
      </c>
      <c r="G58" s="133">
        <f t="shared" si="26"/>
        <v>0</v>
      </c>
    </row>
    <row r="59" spans="1:7" ht="12" x14ac:dyDescent="0.2">
      <c r="A59" s="551"/>
      <c r="B59" s="52">
        <v>60004</v>
      </c>
      <c r="C59" s="52"/>
      <c r="D59" s="52" t="s">
        <v>22</v>
      </c>
      <c r="E59" s="137">
        <f>E60</f>
        <v>0</v>
      </c>
      <c r="F59" s="137">
        <f t="shared" si="26"/>
        <v>0</v>
      </c>
      <c r="G59" s="87">
        <f t="shared" si="26"/>
        <v>0</v>
      </c>
    </row>
    <row r="60" spans="1:7" ht="36" x14ac:dyDescent="0.2">
      <c r="A60" s="552"/>
      <c r="B60" s="138"/>
      <c r="C60" s="152">
        <v>2820</v>
      </c>
      <c r="D60" s="153" t="s">
        <v>55</v>
      </c>
      <c r="E60" s="141">
        <v>0</v>
      </c>
      <c r="F60" s="35"/>
      <c r="G60" s="35">
        <f>E60+F60</f>
        <v>0</v>
      </c>
    </row>
    <row r="61" spans="1:7" ht="24" x14ac:dyDescent="0.2">
      <c r="A61" s="154">
        <v>754</v>
      </c>
      <c r="B61" s="154"/>
      <c r="C61" s="154"/>
      <c r="D61" s="155" t="s">
        <v>56</v>
      </c>
      <c r="E61" s="156">
        <f>E62+E64</f>
        <v>50000</v>
      </c>
      <c r="F61" s="156">
        <f t="shared" ref="F61:G61" si="27">F62+F64</f>
        <v>0</v>
      </c>
      <c r="G61" s="157">
        <f t="shared" si="27"/>
        <v>50000</v>
      </c>
    </row>
    <row r="62" spans="1:7" ht="12" x14ac:dyDescent="0.2">
      <c r="A62" s="553"/>
      <c r="B62" s="52">
        <v>75412</v>
      </c>
      <c r="C62" s="52"/>
      <c r="D62" s="158" t="s">
        <v>57</v>
      </c>
      <c r="E62" s="77">
        <f>E63</f>
        <v>30000</v>
      </c>
      <c r="F62" s="77">
        <f t="shared" ref="F62:G62" si="28">F63</f>
        <v>0</v>
      </c>
      <c r="G62" s="78">
        <f t="shared" si="28"/>
        <v>30000</v>
      </c>
    </row>
    <row r="63" spans="1:7" ht="36" x14ac:dyDescent="0.2">
      <c r="A63" s="554"/>
      <c r="B63" s="159"/>
      <c r="C63" s="160">
        <v>2820</v>
      </c>
      <c r="D63" s="161" t="s">
        <v>55</v>
      </c>
      <c r="E63" s="162">
        <v>30000</v>
      </c>
      <c r="F63" s="163"/>
      <c r="G63" s="61">
        <f>E63+F63</f>
        <v>30000</v>
      </c>
    </row>
    <row r="64" spans="1:7" ht="12" x14ac:dyDescent="0.2">
      <c r="A64" s="554"/>
      <c r="B64" s="52">
        <v>75415</v>
      </c>
      <c r="C64" s="134"/>
      <c r="D64" s="86" t="s">
        <v>58</v>
      </c>
      <c r="E64" s="69">
        <f>E65</f>
        <v>20000</v>
      </c>
      <c r="F64" s="69">
        <f t="shared" ref="F64:G64" si="29">F65</f>
        <v>0</v>
      </c>
      <c r="G64" s="54">
        <f t="shared" si="29"/>
        <v>20000</v>
      </c>
    </row>
    <row r="65" spans="1:7" ht="72" x14ac:dyDescent="0.2">
      <c r="A65" s="554"/>
      <c r="B65" s="159"/>
      <c r="C65" s="160">
        <v>2360</v>
      </c>
      <c r="D65" s="164" t="s">
        <v>59</v>
      </c>
      <c r="E65" s="165">
        <v>20000</v>
      </c>
      <c r="F65" s="166"/>
      <c r="G65" s="166">
        <f>E65+F65</f>
        <v>20000</v>
      </c>
    </row>
    <row r="66" spans="1:7" ht="12.75" x14ac:dyDescent="0.2">
      <c r="A66" s="167">
        <v>801</v>
      </c>
      <c r="B66" s="48"/>
      <c r="C66" s="128"/>
      <c r="D66" s="131" t="s">
        <v>24</v>
      </c>
      <c r="E66" s="50">
        <f>E67+E69</f>
        <v>216890.5</v>
      </c>
      <c r="F66" s="50">
        <f t="shared" ref="F66:G66" si="30">F67+F69</f>
        <v>0</v>
      </c>
      <c r="G66" s="51">
        <f t="shared" si="30"/>
        <v>216890.5</v>
      </c>
    </row>
    <row r="67" spans="1:7" s="170" customFormat="1" ht="51" x14ac:dyDescent="0.2">
      <c r="A67" s="70"/>
      <c r="B67" s="66">
        <v>80153</v>
      </c>
      <c r="C67" s="168"/>
      <c r="D67" s="169" t="s">
        <v>60</v>
      </c>
      <c r="E67" s="69">
        <f>E68</f>
        <v>7672.5</v>
      </c>
      <c r="F67" s="69">
        <f>F68</f>
        <v>0</v>
      </c>
      <c r="G67" s="54">
        <f>G68</f>
        <v>7672.5</v>
      </c>
    </row>
    <row r="68" spans="1:7" s="170" customFormat="1" ht="36" x14ac:dyDescent="0.2">
      <c r="A68" s="70"/>
      <c r="B68" s="71"/>
      <c r="C68" s="160">
        <v>2820</v>
      </c>
      <c r="D68" s="161" t="s">
        <v>55</v>
      </c>
      <c r="E68" s="171">
        <v>7672.5</v>
      </c>
      <c r="F68" s="171"/>
      <c r="G68" s="172">
        <f>E68+F68</f>
        <v>7672.5</v>
      </c>
    </row>
    <row r="69" spans="1:7" ht="12.75" x14ac:dyDescent="0.2">
      <c r="A69" s="173"/>
      <c r="B69" s="174">
        <v>80195</v>
      </c>
      <c r="C69" s="134"/>
      <c r="D69" s="86" t="s">
        <v>29</v>
      </c>
      <c r="E69" s="69">
        <f>E70+E71+E72</f>
        <v>209218</v>
      </c>
      <c r="F69" s="69">
        <f t="shared" ref="F69:G69" si="31">F70+F71+F72</f>
        <v>0</v>
      </c>
      <c r="G69" s="54">
        <f t="shared" si="31"/>
        <v>209218</v>
      </c>
    </row>
    <row r="70" spans="1:7" ht="96" x14ac:dyDescent="0.2">
      <c r="A70" s="173"/>
      <c r="B70" s="175"/>
      <c r="C70" s="152">
        <v>2007</v>
      </c>
      <c r="D70" s="140" t="s">
        <v>61</v>
      </c>
      <c r="E70" s="176">
        <v>152993.44</v>
      </c>
      <c r="F70" s="61"/>
      <c r="G70" s="61">
        <f>E70+F70</f>
        <v>152993.44</v>
      </c>
    </row>
    <row r="71" spans="1:7" ht="96" x14ac:dyDescent="0.2">
      <c r="A71" s="173"/>
      <c r="B71" s="175"/>
      <c r="C71" s="152">
        <v>2009</v>
      </c>
      <c r="D71" s="140" t="s">
        <v>61</v>
      </c>
      <c r="E71" s="176">
        <v>29724.560000000001</v>
      </c>
      <c r="F71" s="61"/>
      <c r="G71" s="61">
        <f t="shared" ref="G71:G72" si="32">E71+F71</f>
        <v>29724.560000000001</v>
      </c>
    </row>
    <row r="72" spans="1:7" ht="72" x14ac:dyDescent="0.2">
      <c r="A72" s="177"/>
      <c r="B72" s="178"/>
      <c r="C72" s="152">
        <v>2360</v>
      </c>
      <c r="D72" s="140" t="s">
        <v>59</v>
      </c>
      <c r="E72" s="176">
        <v>26500</v>
      </c>
      <c r="F72" s="61"/>
      <c r="G72" s="61">
        <f t="shared" si="32"/>
        <v>26500</v>
      </c>
    </row>
    <row r="73" spans="1:7" ht="12" x14ac:dyDescent="0.2">
      <c r="A73" s="179">
        <v>851</v>
      </c>
      <c r="B73" s="180"/>
      <c r="C73" s="181"/>
      <c r="D73" s="94" t="s">
        <v>31</v>
      </c>
      <c r="E73" s="95">
        <f>E74+E76</f>
        <v>58000</v>
      </c>
      <c r="F73" s="95">
        <f t="shared" ref="F73:G73" si="33">F74+F76</f>
        <v>0</v>
      </c>
      <c r="G73" s="96">
        <f t="shared" si="33"/>
        <v>58000</v>
      </c>
    </row>
    <row r="74" spans="1:7" ht="12" x14ac:dyDescent="0.2">
      <c r="A74" s="182"/>
      <c r="B74" s="183">
        <v>85154</v>
      </c>
      <c r="C74" s="27"/>
      <c r="D74" s="28" t="s">
        <v>32</v>
      </c>
      <c r="E74" s="29">
        <f>E75</f>
        <v>48000</v>
      </c>
      <c r="F74" s="29">
        <f t="shared" ref="F74:G74" si="34">F75</f>
        <v>0</v>
      </c>
      <c r="G74" s="30">
        <f t="shared" si="34"/>
        <v>48000</v>
      </c>
    </row>
    <row r="75" spans="1:7" ht="80.25" customHeight="1" x14ac:dyDescent="0.2">
      <c r="A75" s="184"/>
      <c r="B75" s="90"/>
      <c r="C75" s="185">
        <v>2360</v>
      </c>
      <c r="D75" s="164" t="s">
        <v>59</v>
      </c>
      <c r="E75" s="43">
        <v>48000</v>
      </c>
      <c r="F75" s="35"/>
      <c r="G75" s="35">
        <f>E75+F75</f>
        <v>48000</v>
      </c>
    </row>
    <row r="76" spans="1:7" ht="12" x14ac:dyDescent="0.2">
      <c r="A76" s="186"/>
      <c r="B76" s="134">
        <v>85195</v>
      </c>
      <c r="C76" s="135"/>
      <c r="D76" s="86" t="s">
        <v>29</v>
      </c>
      <c r="E76" s="137">
        <f>E77</f>
        <v>10000</v>
      </c>
      <c r="F76" s="137">
        <f t="shared" ref="F76:G76" si="35">F77</f>
        <v>0</v>
      </c>
      <c r="G76" s="87">
        <f t="shared" si="35"/>
        <v>10000</v>
      </c>
    </row>
    <row r="77" spans="1:7" ht="78.75" customHeight="1" x14ac:dyDescent="0.2">
      <c r="A77" s="186"/>
      <c r="B77" s="187"/>
      <c r="C77" s="188">
        <v>2360</v>
      </c>
      <c r="D77" s="189" t="s">
        <v>59</v>
      </c>
      <c r="E77" s="190">
        <v>10000</v>
      </c>
      <c r="F77" s="93"/>
      <c r="G77" s="93">
        <f>E77+F77</f>
        <v>10000</v>
      </c>
    </row>
    <row r="78" spans="1:7" ht="24" x14ac:dyDescent="0.2">
      <c r="A78" s="128">
        <v>853</v>
      </c>
      <c r="B78" s="191"/>
      <c r="C78" s="192"/>
      <c r="D78" s="131" t="s">
        <v>62</v>
      </c>
      <c r="E78" s="193">
        <f>E79</f>
        <v>4600</v>
      </c>
      <c r="F78" s="193">
        <f t="shared" ref="F78:G79" si="36">F79</f>
        <v>0</v>
      </c>
      <c r="G78" s="194">
        <f t="shared" si="36"/>
        <v>4600</v>
      </c>
    </row>
    <row r="79" spans="1:7" ht="12" x14ac:dyDescent="0.2">
      <c r="A79" s="555"/>
      <c r="B79" s="134">
        <v>85395</v>
      </c>
      <c r="C79" s="135"/>
      <c r="D79" s="86" t="s">
        <v>29</v>
      </c>
      <c r="E79" s="137">
        <f>E80</f>
        <v>4600</v>
      </c>
      <c r="F79" s="137">
        <f t="shared" si="36"/>
        <v>0</v>
      </c>
      <c r="G79" s="87">
        <f t="shared" si="36"/>
        <v>4600</v>
      </c>
    </row>
    <row r="80" spans="1:7" ht="78.75" customHeight="1" x14ac:dyDescent="0.2">
      <c r="A80" s="556"/>
      <c r="B80" s="138"/>
      <c r="C80" s="185">
        <v>2360</v>
      </c>
      <c r="D80" s="164" t="s">
        <v>59</v>
      </c>
      <c r="E80" s="141">
        <v>4600</v>
      </c>
      <c r="F80" s="35"/>
      <c r="G80" s="35">
        <f>E80+F80</f>
        <v>4600</v>
      </c>
    </row>
    <row r="81" spans="1:7" ht="24" x14ac:dyDescent="0.2">
      <c r="A81" s="195">
        <v>921</v>
      </c>
      <c r="B81" s="196"/>
      <c r="C81" s="197"/>
      <c r="D81" s="198" t="s">
        <v>14</v>
      </c>
      <c r="E81" s="199">
        <f>E84+E82</f>
        <v>108400</v>
      </c>
      <c r="F81" s="199">
        <f t="shared" ref="F81:G81" si="37">F84+F82</f>
        <v>0</v>
      </c>
      <c r="G81" s="200">
        <f t="shared" si="37"/>
        <v>108400</v>
      </c>
    </row>
    <row r="82" spans="1:7" ht="12" x14ac:dyDescent="0.2">
      <c r="A82" s="201"/>
      <c r="B82" s="202">
        <v>92105</v>
      </c>
      <c r="C82" s="203"/>
      <c r="D82" s="204" t="s">
        <v>63</v>
      </c>
      <c r="E82" s="205">
        <f>E83</f>
        <v>8400</v>
      </c>
      <c r="F82" s="205">
        <f t="shared" ref="F82:G82" si="38">F83</f>
        <v>0</v>
      </c>
      <c r="G82" s="206">
        <f t="shared" si="38"/>
        <v>8400</v>
      </c>
    </row>
    <row r="83" spans="1:7" ht="72" x14ac:dyDescent="0.2">
      <c r="A83" s="207"/>
      <c r="B83" s="208"/>
      <c r="C83" s="32">
        <v>2360</v>
      </c>
      <c r="D83" s="33" t="s">
        <v>59</v>
      </c>
      <c r="E83" s="209">
        <v>8400</v>
      </c>
      <c r="F83" s="35"/>
      <c r="G83" s="35">
        <f>E83+F83</f>
        <v>8400</v>
      </c>
    </row>
    <row r="84" spans="1:7" ht="12" x14ac:dyDescent="0.2">
      <c r="A84" s="207"/>
      <c r="B84" s="84">
        <v>92120</v>
      </c>
      <c r="C84" s="210"/>
      <c r="D84" s="211" t="s">
        <v>64</v>
      </c>
      <c r="E84" s="205">
        <f>E85</f>
        <v>100000</v>
      </c>
      <c r="F84" s="205">
        <f t="shared" ref="F84:G84" si="39">F85</f>
        <v>0</v>
      </c>
      <c r="G84" s="206">
        <f t="shared" si="39"/>
        <v>100000</v>
      </c>
    </row>
    <row r="85" spans="1:7" ht="72" x14ac:dyDescent="0.2">
      <c r="A85" s="212"/>
      <c r="B85" s="90"/>
      <c r="C85" s="188">
        <v>2720</v>
      </c>
      <c r="D85" s="189" t="s">
        <v>65</v>
      </c>
      <c r="E85" s="213">
        <v>100000</v>
      </c>
      <c r="F85" s="35"/>
      <c r="G85" s="35">
        <f>E85+F85</f>
        <v>100000</v>
      </c>
    </row>
    <row r="86" spans="1:7" ht="12" x14ac:dyDescent="0.2">
      <c r="A86" s="20">
        <v>926</v>
      </c>
      <c r="B86" s="214"/>
      <c r="C86" s="215"/>
      <c r="D86" s="216" t="s">
        <v>66</v>
      </c>
      <c r="E86" s="217">
        <f>E87</f>
        <v>170000</v>
      </c>
      <c r="F86" s="217">
        <f t="shared" ref="F86:G87" si="40">F87</f>
        <v>0</v>
      </c>
      <c r="G86" s="218">
        <f t="shared" si="40"/>
        <v>170000</v>
      </c>
    </row>
    <row r="87" spans="1:7" ht="12" x14ac:dyDescent="0.2">
      <c r="A87" s="103"/>
      <c r="B87" s="183">
        <v>92695</v>
      </c>
      <c r="C87" s="219"/>
      <c r="D87" s="220" t="s">
        <v>29</v>
      </c>
      <c r="E87" s="221">
        <f>E88</f>
        <v>170000</v>
      </c>
      <c r="F87" s="221">
        <f t="shared" si="40"/>
        <v>0</v>
      </c>
      <c r="G87" s="222">
        <f t="shared" si="40"/>
        <v>170000</v>
      </c>
    </row>
    <row r="88" spans="1:7" ht="72.75" thickBot="1" x14ac:dyDescent="0.25">
      <c r="A88" s="223"/>
      <c r="B88" s="224"/>
      <c r="C88" s="32">
        <v>2360</v>
      </c>
      <c r="D88" s="33" t="s">
        <v>59</v>
      </c>
      <c r="E88" s="34">
        <v>170000</v>
      </c>
      <c r="F88" s="35"/>
      <c r="G88" s="35">
        <f>E88+F88</f>
        <v>170000</v>
      </c>
    </row>
    <row r="89" spans="1:7" ht="23.25" customHeight="1" thickBot="1" x14ac:dyDescent="0.25">
      <c r="A89" s="557" t="s">
        <v>67</v>
      </c>
      <c r="B89" s="558"/>
      <c r="C89" s="558"/>
      <c r="D89" s="559"/>
      <c r="E89" s="225">
        <f>E45+E8</f>
        <v>6824617.6899999995</v>
      </c>
      <c r="F89" s="225">
        <f>F45+F8</f>
        <v>0</v>
      </c>
      <c r="G89" s="226">
        <f>G45+G8</f>
        <v>6824617.6899999995</v>
      </c>
    </row>
    <row r="90" spans="1:7" ht="36.75" customHeight="1" x14ac:dyDescent="0.2">
      <c r="A90" s="560" t="s">
        <v>68</v>
      </c>
      <c r="B90" s="560"/>
      <c r="C90" s="560"/>
      <c r="D90" s="560"/>
      <c r="E90" s="560"/>
      <c r="F90" s="560"/>
      <c r="G90" s="561"/>
    </row>
    <row r="91" spans="1:7" ht="30" x14ac:dyDescent="0.2">
      <c r="A91" s="227" t="s">
        <v>3</v>
      </c>
      <c r="B91" s="228" t="s">
        <v>4</v>
      </c>
      <c r="C91" s="229" t="s">
        <v>5</v>
      </c>
      <c r="D91" s="230" t="s">
        <v>6</v>
      </c>
      <c r="E91" s="231" t="s">
        <v>69</v>
      </c>
      <c r="F91" s="232" t="s">
        <v>8</v>
      </c>
      <c r="G91" s="13" t="s">
        <v>9</v>
      </c>
    </row>
    <row r="92" spans="1:7" ht="34.5" customHeight="1" thickBot="1" x14ac:dyDescent="0.25">
      <c r="A92" s="14" t="s">
        <v>10</v>
      </c>
      <c r="B92" s="522" t="s">
        <v>11</v>
      </c>
      <c r="C92" s="522"/>
      <c r="D92" s="522"/>
      <c r="E92" s="233">
        <f>E93</f>
        <v>577518.85</v>
      </c>
      <c r="F92" s="233">
        <f t="shared" ref="F92:G92" si="41">F93</f>
        <v>0</v>
      </c>
      <c r="G92" s="234">
        <f t="shared" si="41"/>
        <v>577518.85</v>
      </c>
    </row>
    <row r="93" spans="1:7" ht="24" customHeight="1" x14ac:dyDescent="0.2">
      <c r="A93" s="235" t="s">
        <v>46</v>
      </c>
      <c r="B93" s="542" t="s">
        <v>20</v>
      </c>
      <c r="C93" s="542"/>
      <c r="D93" s="542"/>
      <c r="E93" s="236">
        <f>E100+E94+E97+E103</f>
        <v>577518.85</v>
      </c>
      <c r="F93" s="236">
        <f t="shared" ref="F93:G93" si="42">F100+F94+F97+F103</f>
        <v>0</v>
      </c>
      <c r="G93" s="500">
        <f t="shared" si="42"/>
        <v>577518.85</v>
      </c>
    </row>
    <row r="94" spans="1:7" ht="12" x14ac:dyDescent="0.2">
      <c r="A94" s="107">
        <v>600</v>
      </c>
      <c r="B94" s="180"/>
      <c r="C94" s="237"/>
      <c r="D94" s="238" t="s">
        <v>70</v>
      </c>
      <c r="E94" s="239">
        <f>E95</f>
        <v>261476</v>
      </c>
      <c r="F94" s="239">
        <f t="shared" ref="F94:G95" si="43">F95</f>
        <v>0</v>
      </c>
      <c r="G94" s="239">
        <f t="shared" si="43"/>
        <v>261476</v>
      </c>
    </row>
    <row r="95" spans="1:7" ht="12" x14ac:dyDescent="0.2">
      <c r="A95" s="543"/>
      <c r="B95" s="240">
        <v>60014</v>
      </c>
      <c r="C95" s="241"/>
      <c r="D95" s="242" t="s">
        <v>71</v>
      </c>
      <c r="E95" s="243">
        <f>E96</f>
        <v>261476</v>
      </c>
      <c r="F95" s="243">
        <f t="shared" si="43"/>
        <v>0</v>
      </c>
      <c r="G95" s="244">
        <f t="shared" si="43"/>
        <v>261476</v>
      </c>
    </row>
    <row r="96" spans="1:7" ht="48" x14ac:dyDescent="0.2">
      <c r="A96" s="537"/>
      <c r="B96" s="138"/>
      <c r="C96" s="139">
        <v>6300</v>
      </c>
      <c r="D96" s="140" t="s">
        <v>23</v>
      </c>
      <c r="E96" s="141">
        <v>261476</v>
      </c>
      <c r="F96" s="35"/>
      <c r="G96" s="35">
        <f>E96+F96</f>
        <v>261476</v>
      </c>
    </row>
    <row r="97" spans="1:7" ht="12" x14ac:dyDescent="0.2">
      <c r="A97" s="245">
        <v>851</v>
      </c>
      <c r="B97" s="129"/>
      <c r="C97" s="130"/>
      <c r="D97" s="131" t="s">
        <v>31</v>
      </c>
      <c r="E97" s="194">
        <f>E98</f>
        <v>25000</v>
      </c>
      <c r="F97" s="194">
        <f t="shared" ref="F97:G97" si="44">F98</f>
        <v>0</v>
      </c>
      <c r="G97" s="194">
        <f t="shared" si="44"/>
        <v>25000</v>
      </c>
    </row>
    <row r="98" spans="1:7" ht="12" x14ac:dyDescent="0.2">
      <c r="A98" s="246"/>
      <c r="B98" s="247">
        <v>85111</v>
      </c>
      <c r="C98" s="135"/>
      <c r="D98" s="86" t="s">
        <v>72</v>
      </c>
      <c r="E98" s="87">
        <f t="shared" ref="E98:G98" si="45">E99</f>
        <v>25000</v>
      </c>
      <c r="F98" s="88">
        <f t="shared" si="45"/>
        <v>0</v>
      </c>
      <c r="G98" s="88">
        <f t="shared" si="45"/>
        <v>25000</v>
      </c>
    </row>
    <row r="99" spans="1:7" ht="48" x14ac:dyDescent="0.2">
      <c r="A99" s="248"/>
      <c r="B99" s="138"/>
      <c r="C99" s="139">
        <v>6220</v>
      </c>
      <c r="D99" s="140" t="s">
        <v>73</v>
      </c>
      <c r="E99" s="249">
        <v>25000</v>
      </c>
      <c r="F99" s="35"/>
      <c r="G99" s="35">
        <f>E99+F99</f>
        <v>25000</v>
      </c>
    </row>
    <row r="100" spans="1:7" ht="24" x14ac:dyDescent="0.2">
      <c r="A100" s="250">
        <v>900</v>
      </c>
      <c r="B100" s="180"/>
      <c r="C100" s="237"/>
      <c r="D100" s="238" t="s">
        <v>33</v>
      </c>
      <c r="E100" s="239">
        <f>E101</f>
        <v>244042.85</v>
      </c>
      <c r="F100" s="239">
        <f t="shared" ref="F100:G104" si="46">F101</f>
        <v>0</v>
      </c>
      <c r="G100" s="239">
        <f t="shared" si="46"/>
        <v>244042.85</v>
      </c>
    </row>
    <row r="101" spans="1:7" ht="12" x14ac:dyDescent="0.2">
      <c r="A101" s="251"/>
      <c r="B101" s="240">
        <v>90013</v>
      </c>
      <c r="C101" s="241"/>
      <c r="D101" s="242" t="s">
        <v>36</v>
      </c>
      <c r="E101" s="243">
        <f>E102</f>
        <v>244042.85</v>
      </c>
      <c r="F101" s="243">
        <f t="shared" si="46"/>
        <v>0</v>
      </c>
      <c r="G101" s="244">
        <f t="shared" si="46"/>
        <v>244042.85</v>
      </c>
    </row>
    <row r="102" spans="1:7" ht="48" x14ac:dyDescent="0.2">
      <c r="A102" s="252"/>
      <c r="B102" s="138"/>
      <c r="C102" s="139">
        <v>6300</v>
      </c>
      <c r="D102" s="140" t="s">
        <v>23</v>
      </c>
      <c r="E102" s="141">
        <v>244042.85</v>
      </c>
      <c r="F102" s="35"/>
      <c r="G102" s="35">
        <f>E102+F102</f>
        <v>244042.85</v>
      </c>
    </row>
    <row r="103" spans="1:7" ht="24" x14ac:dyDescent="0.2">
      <c r="A103" s="250">
        <v>921</v>
      </c>
      <c r="B103" s="180"/>
      <c r="C103" s="237"/>
      <c r="D103" s="238" t="s">
        <v>14</v>
      </c>
      <c r="E103" s="239">
        <f>E104</f>
        <v>47000</v>
      </c>
      <c r="F103" s="239">
        <f t="shared" si="46"/>
        <v>0</v>
      </c>
      <c r="G103" s="239">
        <f t="shared" si="46"/>
        <v>47000</v>
      </c>
    </row>
    <row r="104" spans="1:7" ht="12" x14ac:dyDescent="0.2">
      <c r="A104" s="251"/>
      <c r="B104" s="240">
        <v>92109</v>
      </c>
      <c r="C104" s="241"/>
      <c r="D104" s="28" t="s">
        <v>15</v>
      </c>
      <c r="E104" s="243">
        <f>E105</f>
        <v>47000</v>
      </c>
      <c r="F104" s="243">
        <f t="shared" si="46"/>
        <v>0</v>
      </c>
      <c r="G104" s="244">
        <f t="shared" si="46"/>
        <v>47000</v>
      </c>
    </row>
    <row r="105" spans="1:7" ht="48" x14ac:dyDescent="0.2">
      <c r="A105" s="252"/>
      <c r="B105" s="138"/>
      <c r="C105" s="139">
        <v>6220</v>
      </c>
      <c r="D105" s="140" t="s">
        <v>73</v>
      </c>
      <c r="E105" s="141">
        <v>47000</v>
      </c>
      <c r="F105" s="35"/>
      <c r="G105" s="35">
        <f>E105+F105</f>
        <v>47000</v>
      </c>
    </row>
    <row r="106" spans="1:7" ht="31.5" customHeight="1" thickBot="1" x14ac:dyDescent="0.25">
      <c r="A106" s="253" t="s">
        <v>44</v>
      </c>
      <c r="B106" s="544" t="s">
        <v>45</v>
      </c>
      <c r="C106" s="544"/>
      <c r="D106" s="544"/>
      <c r="E106" s="254">
        <f>E107</f>
        <v>162000</v>
      </c>
      <c r="F106" s="254">
        <f t="shared" ref="F106:G106" si="47">F107</f>
        <v>-15000</v>
      </c>
      <c r="G106" s="255">
        <f t="shared" si="47"/>
        <v>147000</v>
      </c>
    </row>
    <row r="107" spans="1:7" ht="21" customHeight="1" x14ac:dyDescent="0.2">
      <c r="A107" s="256" t="s">
        <v>46</v>
      </c>
      <c r="B107" s="545" t="s">
        <v>20</v>
      </c>
      <c r="C107" s="545"/>
      <c r="D107" s="545"/>
      <c r="E107" s="257">
        <f>E111+E108</f>
        <v>162000</v>
      </c>
      <c r="F107" s="257">
        <f>F108+F111</f>
        <v>-15000</v>
      </c>
      <c r="G107" s="258">
        <f>G108+G111</f>
        <v>147000</v>
      </c>
    </row>
    <row r="108" spans="1:7" s="265" customFormat="1" ht="28.5" customHeight="1" x14ac:dyDescent="0.25">
      <c r="A108" s="259">
        <v>754</v>
      </c>
      <c r="B108" s="260"/>
      <c r="C108" s="261"/>
      <c r="D108" s="262" t="s">
        <v>74</v>
      </c>
      <c r="E108" s="263">
        <f>E109</f>
        <v>9000</v>
      </c>
      <c r="F108" s="263">
        <f t="shared" ref="F108:G109" si="48">F109</f>
        <v>0</v>
      </c>
      <c r="G108" s="264">
        <f t="shared" si="48"/>
        <v>9000</v>
      </c>
    </row>
    <row r="109" spans="1:7" s="265" customFormat="1" ht="18.75" customHeight="1" x14ac:dyDescent="0.25">
      <c r="A109" s="256"/>
      <c r="B109" s="266">
        <v>75412</v>
      </c>
      <c r="C109" s="266"/>
      <c r="D109" s="266" t="s">
        <v>57</v>
      </c>
      <c r="E109" s="267">
        <f>E110</f>
        <v>9000</v>
      </c>
      <c r="F109" s="267">
        <f t="shared" si="48"/>
        <v>0</v>
      </c>
      <c r="G109" s="267">
        <f t="shared" si="48"/>
        <v>9000</v>
      </c>
    </row>
    <row r="110" spans="1:7" s="265" customFormat="1" ht="60" x14ac:dyDescent="0.25">
      <c r="A110" s="256"/>
      <c r="B110" s="79"/>
      <c r="C110" s="268">
        <v>6230</v>
      </c>
      <c r="D110" s="269" t="s">
        <v>75</v>
      </c>
      <c r="E110" s="257">
        <v>9000</v>
      </c>
      <c r="F110" s="257"/>
      <c r="G110" s="258">
        <f>E110+F110</f>
        <v>9000</v>
      </c>
    </row>
    <row r="111" spans="1:7" ht="24" x14ac:dyDescent="0.2">
      <c r="A111" s="259">
        <v>900</v>
      </c>
      <c r="B111" s="259"/>
      <c r="C111" s="270"/>
      <c r="D111" s="128" t="s">
        <v>76</v>
      </c>
      <c r="E111" s="132">
        <f>E112+E114</f>
        <v>153000</v>
      </c>
      <c r="F111" s="132">
        <f t="shared" ref="F111:G111" si="49">F112+F114</f>
        <v>-15000</v>
      </c>
      <c r="G111" s="133">
        <f t="shared" si="49"/>
        <v>138000</v>
      </c>
    </row>
    <row r="112" spans="1:7" ht="12" x14ac:dyDescent="0.2">
      <c r="A112" s="271"/>
      <c r="B112" s="272">
        <v>90001</v>
      </c>
      <c r="C112" s="272"/>
      <c r="D112" s="67" t="s">
        <v>77</v>
      </c>
      <c r="E112" s="137">
        <f>E113</f>
        <v>69000</v>
      </c>
      <c r="F112" s="137">
        <f t="shared" ref="F112:G112" si="50">F113</f>
        <v>0</v>
      </c>
      <c r="G112" s="87">
        <f t="shared" si="50"/>
        <v>69000</v>
      </c>
    </row>
    <row r="113" spans="1:7" ht="60" x14ac:dyDescent="0.2">
      <c r="A113" s="273"/>
      <c r="B113" s="138"/>
      <c r="C113" s="274">
        <v>6230</v>
      </c>
      <c r="D113" s="275" t="s">
        <v>75</v>
      </c>
      <c r="E113" s="141">
        <v>69000</v>
      </c>
      <c r="F113" s="35"/>
      <c r="G113" s="35">
        <f>E113+F113</f>
        <v>69000</v>
      </c>
    </row>
    <row r="114" spans="1:7" ht="24" x14ac:dyDescent="0.2">
      <c r="A114" s="273"/>
      <c r="B114" s="272">
        <v>90005</v>
      </c>
      <c r="C114" s="272"/>
      <c r="D114" s="67" t="s">
        <v>78</v>
      </c>
      <c r="E114" s="137">
        <f>E115</f>
        <v>84000</v>
      </c>
      <c r="F114" s="137">
        <f t="shared" ref="F114:G114" si="51">F115</f>
        <v>-15000</v>
      </c>
      <c r="G114" s="87">
        <f t="shared" si="51"/>
        <v>69000</v>
      </c>
    </row>
    <row r="115" spans="1:7" ht="60" x14ac:dyDescent="0.2">
      <c r="A115" s="273"/>
      <c r="B115" s="276"/>
      <c r="C115" s="268">
        <v>6230</v>
      </c>
      <c r="D115" s="269" t="s">
        <v>75</v>
      </c>
      <c r="E115" s="141">
        <v>84000</v>
      </c>
      <c r="F115" s="35">
        <v>-15000</v>
      </c>
      <c r="G115" s="35">
        <f>E115+F115</f>
        <v>69000</v>
      </c>
    </row>
    <row r="116" spans="1:7" ht="20.25" customHeight="1" x14ac:dyDescent="0.2">
      <c r="A116" s="546" t="s">
        <v>67</v>
      </c>
      <c r="B116" s="547"/>
      <c r="C116" s="547"/>
      <c r="D116" s="548"/>
      <c r="E116" s="277">
        <f>E92+E106</f>
        <v>739518.85</v>
      </c>
      <c r="F116" s="277">
        <f>F92+F106</f>
        <v>-15000</v>
      </c>
      <c r="G116" s="278">
        <f>G92+G106</f>
        <v>724518.85</v>
      </c>
    </row>
    <row r="117" spans="1:7" ht="27.75" customHeight="1" x14ac:dyDescent="0.2">
      <c r="A117" s="538" t="s">
        <v>79</v>
      </c>
      <c r="B117" s="539"/>
      <c r="C117" s="539"/>
      <c r="D117" s="540"/>
      <c r="E117" s="279">
        <f>E116+E89</f>
        <v>7564136.5399999991</v>
      </c>
      <c r="F117" s="279">
        <f>F116+F89</f>
        <v>-15000</v>
      </c>
      <c r="G117" s="280">
        <f>G116+G89</f>
        <v>7549136.5399999991</v>
      </c>
    </row>
  </sheetData>
  <mergeCells count="31">
    <mergeCell ref="A117:D117"/>
    <mergeCell ref="E1:G1"/>
    <mergeCell ref="B92:D92"/>
    <mergeCell ref="B93:D93"/>
    <mergeCell ref="A95:A96"/>
    <mergeCell ref="B106:D106"/>
    <mergeCell ref="B107:D107"/>
    <mergeCell ref="A116:D116"/>
    <mergeCell ref="A56:A57"/>
    <mergeCell ref="A59:A60"/>
    <mergeCell ref="A62:A65"/>
    <mergeCell ref="A79:A80"/>
    <mergeCell ref="A89:D89"/>
    <mergeCell ref="A90:G90"/>
    <mergeCell ref="B38:D38"/>
    <mergeCell ref="A40:A41"/>
    <mergeCell ref="B45:D45"/>
    <mergeCell ref="B46:D46"/>
    <mergeCell ref="A48:A53"/>
    <mergeCell ref="B54:D54"/>
    <mergeCell ref="B9:D9"/>
    <mergeCell ref="A11:A16"/>
    <mergeCell ref="B17:D17"/>
    <mergeCell ref="A19:A20"/>
    <mergeCell ref="A24:A27"/>
    <mergeCell ref="A34:A37"/>
    <mergeCell ref="E2:G2"/>
    <mergeCell ref="E3:G3"/>
    <mergeCell ref="A5:G5"/>
    <mergeCell ref="A6:E6"/>
    <mergeCell ref="B8:D8"/>
  </mergeCells>
  <pageMargins left="0.70866141732283472" right="0" top="0.74803149606299213" bottom="0.35433070866141736" header="0.31496062992125984" footer="0.11811023622047245"/>
  <pageSetup paperSize="9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18" sqref="F18"/>
    </sheetView>
  </sheetViews>
  <sheetFormatPr defaultRowHeight="12.75" x14ac:dyDescent="0.2"/>
  <cols>
    <col min="1" max="1" width="4.140625" style="438" customWidth="1"/>
    <col min="2" max="2" width="37.28515625" style="438" customWidth="1"/>
    <col min="3" max="3" width="20.7109375" style="438" customWidth="1"/>
    <col min="4" max="4" width="15.7109375" style="438" customWidth="1"/>
    <col min="5" max="5" width="17.140625" style="438" customWidth="1"/>
    <col min="6" max="6" width="18.140625" style="438" customWidth="1"/>
    <col min="7" max="7" width="23" style="438" customWidth="1"/>
    <col min="8" max="16384" width="9.140625" style="438"/>
  </cols>
  <sheetData>
    <row r="1" spans="1:7" x14ac:dyDescent="0.2">
      <c r="F1" s="567" t="s">
        <v>296</v>
      </c>
      <c r="G1" s="567"/>
    </row>
    <row r="2" spans="1:7" x14ac:dyDescent="0.2">
      <c r="F2" s="567" t="s">
        <v>81</v>
      </c>
      <c r="G2" s="567"/>
    </row>
    <row r="3" spans="1:7" x14ac:dyDescent="0.2">
      <c r="F3" s="567" t="s">
        <v>276</v>
      </c>
      <c r="G3" s="567"/>
    </row>
    <row r="5" spans="1:7" ht="15.75" x14ac:dyDescent="0.2">
      <c r="A5" s="568" t="s">
        <v>277</v>
      </c>
      <c r="B5" s="568"/>
      <c r="C5" s="568"/>
      <c r="D5" s="568"/>
      <c r="E5" s="568"/>
      <c r="F5" s="568"/>
      <c r="G5" s="568"/>
    </row>
    <row r="6" spans="1:7" s="439" customFormat="1" ht="13.5" customHeight="1" x14ac:dyDescent="0.25">
      <c r="A6" s="569" t="s">
        <v>83</v>
      </c>
      <c r="B6" s="566" t="s">
        <v>278</v>
      </c>
      <c r="C6" s="570" t="s">
        <v>279</v>
      </c>
      <c r="D6" s="570" t="s">
        <v>280</v>
      </c>
      <c r="E6" s="571" t="s">
        <v>281</v>
      </c>
      <c r="F6" s="571"/>
      <c r="G6" s="571"/>
    </row>
    <row r="7" spans="1:7" s="439" customFormat="1" ht="13.5" customHeight="1" x14ac:dyDescent="0.25">
      <c r="A7" s="569"/>
      <c r="B7" s="566"/>
      <c r="C7" s="570"/>
      <c r="D7" s="570"/>
      <c r="E7" s="566" t="s">
        <v>282</v>
      </c>
      <c r="F7" s="566"/>
      <c r="G7" s="566" t="s">
        <v>283</v>
      </c>
    </row>
    <row r="8" spans="1:7" s="439" customFormat="1" ht="45" x14ac:dyDescent="0.25">
      <c r="A8" s="569"/>
      <c r="B8" s="566"/>
      <c r="C8" s="570"/>
      <c r="D8" s="570"/>
      <c r="E8" s="440" t="s">
        <v>284</v>
      </c>
      <c r="F8" s="441" t="s">
        <v>285</v>
      </c>
      <c r="G8" s="566"/>
    </row>
    <row r="9" spans="1:7" s="439" customFormat="1" x14ac:dyDescent="0.25">
      <c r="A9" s="442">
        <v>1</v>
      </c>
      <c r="B9" s="442">
        <v>2</v>
      </c>
      <c r="C9" s="443">
        <v>4</v>
      </c>
      <c r="D9" s="443">
        <v>6</v>
      </c>
      <c r="E9" s="442">
        <v>7</v>
      </c>
      <c r="F9" s="442">
        <v>8</v>
      </c>
      <c r="G9" s="442">
        <v>9</v>
      </c>
    </row>
    <row r="10" spans="1:7" s="439" customFormat="1" ht="27" customHeight="1" x14ac:dyDescent="0.25">
      <c r="A10" s="444" t="s">
        <v>46</v>
      </c>
      <c r="B10" s="445" t="s">
        <v>286</v>
      </c>
      <c r="C10" s="446">
        <f>1703000+C13+C14+C15</f>
        <v>2142855.35</v>
      </c>
      <c r="D10" s="446">
        <f>1705000+C13+C14+C15</f>
        <v>2144855.35</v>
      </c>
      <c r="E10" s="447">
        <f>D10-G10</f>
        <v>2131755.35</v>
      </c>
      <c r="F10" s="447">
        <v>411800</v>
      </c>
      <c r="G10" s="448">
        <f>12000+1100</f>
        <v>13100</v>
      </c>
    </row>
    <row r="11" spans="1:7" s="439" customFormat="1" ht="12" customHeight="1" x14ac:dyDescent="0.25">
      <c r="A11" s="449"/>
      <c r="B11" s="450" t="s">
        <v>281</v>
      </c>
      <c r="C11" s="446"/>
      <c r="D11" s="446"/>
      <c r="E11" s="447"/>
      <c r="F11" s="447"/>
      <c r="G11" s="448"/>
    </row>
    <row r="12" spans="1:7" s="439" customFormat="1" ht="14.25" customHeight="1" x14ac:dyDescent="0.25">
      <c r="A12" s="449"/>
      <c r="B12" s="450" t="s">
        <v>287</v>
      </c>
      <c r="C12" s="451">
        <f>C13+C14+C15</f>
        <v>439855.35</v>
      </c>
      <c r="D12" s="446"/>
      <c r="E12" s="447"/>
      <c r="F12" s="447"/>
      <c r="G12" s="448"/>
    </row>
    <row r="13" spans="1:7" s="439" customFormat="1" ht="39.75" customHeight="1" x14ac:dyDescent="0.25">
      <c r="A13" s="449"/>
      <c r="B13" s="452" t="s">
        <v>288</v>
      </c>
      <c r="C13" s="451">
        <v>351925.63</v>
      </c>
      <c r="D13" s="446"/>
      <c r="E13" s="447"/>
      <c r="F13" s="447"/>
      <c r="G13" s="448"/>
    </row>
    <row r="14" spans="1:7" s="439" customFormat="1" ht="32.25" customHeight="1" x14ac:dyDescent="0.25">
      <c r="A14" s="449"/>
      <c r="B14" s="453" t="s">
        <v>289</v>
      </c>
      <c r="C14" s="451">
        <v>14709.29</v>
      </c>
      <c r="D14" s="446"/>
      <c r="E14" s="446"/>
      <c r="F14" s="446"/>
      <c r="G14" s="454"/>
    </row>
    <row r="15" spans="1:7" s="439" customFormat="1" ht="31.5" customHeight="1" x14ac:dyDescent="0.25">
      <c r="A15" s="449"/>
      <c r="B15" s="455" t="s">
        <v>290</v>
      </c>
      <c r="C15" s="451">
        <v>73220.429999999993</v>
      </c>
      <c r="D15" s="446"/>
      <c r="E15" s="446"/>
      <c r="F15" s="446"/>
      <c r="G15" s="454"/>
    </row>
    <row r="16" spans="1:7" s="439" customFormat="1" ht="19.5" customHeight="1" x14ac:dyDescent="0.25">
      <c r="A16" s="456"/>
      <c r="B16" s="457" t="s">
        <v>291</v>
      </c>
      <c r="C16" s="458">
        <f>C10</f>
        <v>2142855.35</v>
      </c>
      <c r="D16" s="458">
        <f>D10</f>
        <v>2144855.35</v>
      </c>
      <c r="E16" s="458">
        <f>E10</f>
        <v>2131755.35</v>
      </c>
      <c r="F16" s="458">
        <f>F10</f>
        <v>411800</v>
      </c>
      <c r="G16" s="458">
        <f>G10</f>
        <v>13100</v>
      </c>
    </row>
    <row r="17" spans="1:7" s="439" customFormat="1" ht="39" customHeight="1" x14ac:dyDescent="0.25">
      <c r="A17" s="459" t="s">
        <v>19</v>
      </c>
      <c r="B17" s="445" t="s">
        <v>292</v>
      </c>
      <c r="C17" s="446">
        <f>1360000+50000+1008045.25</f>
        <v>2418045.25</v>
      </c>
      <c r="D17" s="446">
        <f>1360000+50000+1008045.25</f>
        <v>2418045.25</v>
      </c>
      <c r="E17" s="447">
        <f>D17-G17</f>
        <v>2373045.25</v>
      </c>
      <c r="F17" s="447">
        <v>475000</v>
      </c>
      <c r="G17" s="460">
        <f>30000+15000</f>
        <v>45000</v>
      </c>
    </row>
    <row r="18" spans="1:7" s="439" customFormat="1" ht="18.75" customHeight="1" x14ac:dyDescent="0.25">
      <c r="A18" s="461"/>
      <c r="B18" s="450" t="s">
        <v>281</v>
      </c>
      <c r="C18" s="462"/>
      <c r="D18" s="446"/>
      <c r="E18" s="447"/>
      <c r="F18" s="447"/>
      <c r="G18" s="448"/>
    </row>
    <row r="19" spans="1:7" s="439" customFormat="1" ht="22.5" customHeight="1" x14ac:dyDescent="0.25">
      <c r="A19" s="461"/>
      <c r="B19" s="463" t="s">
        <v>287</v>
      </c>
      <c r="C19" s="464">
        <f>C20</f>
        <v>150000</v>
      </c>
      <c r="D19" s="465"/>
      <c r="E19" s="466"/>
      <c r="F19" s="466"/>
      <c r="G19" s="467"/>
    </row>
    <row r="20" spans="1:7" s="439" customFormat="1" ht="30" customHeight="1" x14ac:dyDescent="0.25">
      <c r="A20" s="461"/>
      <c r="B20" s="468" t="s">
        <v>293</v>
      </c>
      <c r="C20" s="469">
        <v>150000</v>
      </c>
      <c r="D20" s="470"/>
      <c r="E20" s="471"/>
      <c r="F20" s="471"/>
      <c r="G20" s="472"/>
    </row>
    <row r="21" spans="1:7" s="439" customFormat="1" ht="22.5" customHeight="1" x14ac:dyDescent="0.25">
      <c r="A21" s="473"/>
      <c r="B21" s="474" t="s">
        <v>294</v>
      </c>
      <c r="C21" s="475">
        <f>C17</f>
        <v>2418045.25</v>
      </c>
      <c r="D21" s="475">
        <f>D17</f>
        <v>2418045.25</v>
      </c>
      <c r="E21" s="476">
        <f>E17</f>
        <v>2373045.25</v>
      </c>
      <c r="F21" s="476">
        <f>F17</f>
        <v>475000</v>
      </c>
      <c r="G21" s="477">
        <f>G17</f>
        <v>45000</v>
      </c>
    </row>
    <row r="22" spans="1:7" s="439" customFormat="1" ht="24.75" customHeight="1" x14ac:dyDescent="0.25">
      <c r="A22" s="478"/>
      <c r="B22" s="479" t="s">
        <v>295</v>
      </c>
      <c r="C22" s="480">
        <f>C16+C21</f>
        <v>4560900.5999999996</v>
      </c>
      <c r="D22" s="480">
        <f t="shared" ref="D22:G22" si="0">D16+D21</f>
        <v>4562900.5999999996</v>
      </c>
      <c r="E22" s="480">
        <f t="shared" si="0"/>
        <v>4504800.5999999996</v>
      </c>
      <c r="F22" s="480">
        <f t="shared" si="0"/>
        <v>886800</v>
      </c>
      <c r="G22" s="480">
        <f t="shared" si="0"/>
        <v>58100</v>
      </c>
    </row>
    <row r="23" spans="1:7" x14ac:dyDescent="0.2">
      <c r="C23" s="481"/>
    </row>
    <row r="24" spans="1:7" x14ac:dyDescent="0.2">
      <c r="C24" s="482"/>
      <c r="D24" s="482"/>
      <c r="E24" s="482"/>
      <c r="F24" s="482"/>
      <c r="G24" s="483"/>
    </row>
  </sheetData>
  <sheetProtection selectLockedCells="1" selectUnlockedCells="1"/>
  <mergeCells count="11">
    <mergeCell ref="G7:G8"/>
    <mergeCell ref="F1:G1"/>
    <mergeCell ref="F2:G2"/>
    <mergeCell ref="F3:G3"/>
    <mergeCell ref="A5:G5"/>
    <mergeCell ref="A6:A8"/>
    <mergeCell ref="B6:B8"/>
    <mergeCell ref="C6:C8"/>
    <mergeCell ref="D6:D8"/>
    <mergeCell ref="E6:G6"/>
    <mergeCell ref="E7:F7"/>
  </mergeCells>
  <pageMargins left="0.47244094488188981" right="0.31496062992125984" top="0.98425196850393704" bottom="0.98425196850393704" header="0.51181102362204722" footer="0.51181102362204722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Zał. nr 1</vt:lpstr>
      <vt:lpstr>Zał. nr 2</vt:lpstr>
      <vt:lpstr>Zał. nr 3 </vt:lpstr>
      <vt:lpstr>Zał. nr 4</vt:lpstr>
      <vt:lpstr>zał.nr 5</vt:lpstr>
      <vt:lpstr>'Zał. nr 1'!Tytuły_wydruku</vt:lpstr>
      <vt:lpstr>'Zał. nr 2'!Tytuły_wydruku</vt:lpstr>
      <vt:lpstr>'Zał. nr 3 '!Tytuły_wydruku</vt:lpstr>
      <vt:lpstr>'Zał. nr 4'!Tytuły_wydruku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2018-12-18T07:47:34Z</cp:lastPrinted>
  <dcterms:created xsi:type="dcterms:W3CDTF">2018-12-17T12:40:46Z</dcterms:created>
  <dcterms:modified xsi:type="dcterms:W3CDTF">2018-12-18T07:48:34Z</dcterms:modified>
</cp:coreProperties>
</file>