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7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C23" i="26" l="1"/>
  <c r="D27" i="26"/>
  <c r="E27" i="26"/>
  <c r="F27" i="26"/>
  <c r="C27" i="26"/>
  <c r="D9" i="26" l="1"/>
  <c r="C9" i="26"/>
  <c r="E26" i="26"/>
  <c r="C11" i="26"/>
  <c r="G29" i="26" l="1"/>
  <c r="G27" i="26" l="1"/>
  <c r="E25" i="26"/>
  <c r="G22" i="26" l="1"/>
  <c r="E9" i="26"/>
  <c r="F22" i="26" l="1"/>
  <c r="D22" i="26"/>
  <c r="C22" i="26"/>
  <c r="C20" i="26"/>
  <c r="E17" i="26"/>
  <c r="E22" i="26" s="1"/>
  <c r="G16" i="26"/>
  <c r="D16" i="26"/>
  <c r="C16" i="26"/>
  <c r="F16" i="26"/>
  <c r="E16" i="26"/>
  <c r="C30" i="26" l="1"/>
  <c r="E30" i="26"/>
  <c r="F30" i="26"/>
  <c r="D30" i="26"/>
  <c r="F23" i="26"/>
  <c r="D23" i="26"/>
  <c r="G30" i="26"/>
  <c r="E23" i="26"/>
  <c r="G23" i="26"/>
</calcChain>
</file>

<file path=xl/sharedStrings.xml><?xml version="1.0" encoding="utf-8"?>
<sst xmlns="http://schemas.openxmlformats.org/spreadsheetml/2006/main" count="38" uniqueCount="33">
  <si>
    <t>OGÓŁEM: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</si>
  <si>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</si>
  <si>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</si>
  <si>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</si>
  <si>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</si>
  <si>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</si>
  <si>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</si>
  <si>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</si>
  <si>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</si>
  <si>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</si>
  <si>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</si>
  <si>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</si>
  <si>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</si>
  <si>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</si>
  <si>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</si>
  <si>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</si>
  <si>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</si>
  <si>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</si>
  <si>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</si>
  <si>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</si>
  <si>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</si>
  <si>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1) Kosztów eksploatacji mieszkań komunalnych w budynkach Wspólnot Mieszkaniowych</t>
  </si>
  <si>
    <t xml:space="preserve">1) kosztów uczestników zajęć i pracowników Centrum </t>
  </si>
  <si>
    <t>środki na zakwaterowanie i wyżywienie osób z terenu Ukrainy - rozdział 85295</t>
  </si>
  <si>
    <t>RAZEM: Dział 852 Rozdział 85295</t>
  </si>
  <si>
    <t>dotacja celowa</t>
  </si>
  <si>
    <t>Rady Miejskiej w Rogoźnie</t>
  </si>
  <si>
    <t>PLAN PRZYCHODÓW I KOSZTÓW ZAKŁADU BUDŻETOWEGO GMINY ROGOŹNO NA 2024 ROK</t>
  </si>
  <si>
    <t>3)doplata do kosztów eksploatacji lokali z wyrokiem eksmisji</t>
  </si>
  <si>
    <t>4) koszty konserwacji i remontów bieżących budynków oraz pom. gospodarczych</t>
  </si>
  <si>
    <t>2) dopłata róznicy do czynszu najmu lokali socjalnych</t>
  </si>
  <si>
    <t>Załącznik Nr 7 do  Uchwały Nr XCIII/……./2024</t>
  </si>
  <si>
    <t>z dnia 24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</si>
</sst>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0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0" fontId="2" fillId="0" borderId="8" xfId="33" applyFont="1" applyBorder="1" applyAlignment="1">
      <alignment vertical="top"/>
    </xf>
    <xf numFmtId="0" fontId="14" fillId="0" borderId="9" xfId="33" applyFont="1" applyBorder="1" applyAlignment="1">
      <alignment horizontal="left" vertical="center"/>
    </xf>
    <xf numFmtId="0" fontId="2" fillId="0" borderId="5" xfId="33" applyFont="1" applyBorder="1" applyAlignment="1">
      <alignment vertical="top"/>
    </xf>
    <xf numFmtId="0" fontId="13" fillId="0" borderId="5" xfId="33" applyFont="1" applyBorder="1" applyAlignment="1">
      <alignment vertical="center" wrapText="1"/>
    </xf>
    <xf numFmtId="0" fontId="15" fillId="0" borderId="12" xfId="33" applyFont="1" applyBorder="1" applyAlignment="1">
      <alignment vertical="center" wrapText="1"/>
    </xf>
    <xf numFmtId="0" fontId="2" fillId="0" borderId="12" xfId="33" applyFont="1" applyBorder="1" applyAlignment="1">
      <alignment vertical="top"/>
    </xf>
    <xf numFmtId="0" fontId="14" fillId="0" borderId="12" xfId="33" applyFont="1" applyBorder="1" applyAlignment="1">
      <alignment vertical="center" wrapText="1"/>
    </xf>
    <xf numFmtId="0" fontId="2" fillId="0" borderId="12" xfId="33" applyFont="1" applyBorder="1" applyAlignment="1">
      <alignment vertical="center" wrapText="1"/>
    </xf>
    <xf numFmtId="0" fontId="17" fillId="0" borderId="12" xfId="33" applyFont="1" applyBorder="1" applyAlignment="1">
      <alignment vertical="center" wrapText="1"/>
    </xf>
    <xf numFmtId="0" fontId="10" fillId="0" borderId="12" xfId="33" applyFont="1" applyBorder="1" applyAlignment="1">
      <alignment vertical="center" wrapText="1"/>
    </xf>
    <xf numFmtId="0" fontId="2" fillId="0" borderId="2" xfId="33" applyBorder="1" applyAlignment="1">
      <alignment vertical="center"/>
    </xf>
    <xf numFmtId="0" fontId="2" fillId="0" borderId="4" xfId="33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/>
    </xf>
    <xf numFmtId="0" fontId="11" fillId="0" borderId="12" xfId="33" applyFont="1" applyBorder="1" applyAlignment="1">
      <alignment vertical="center" wrapText="1"/>
    </xf>
    <xf numFmtId="165" fontId="14" fillId="0" borderId="1" xfId="33" applyNumberFormat="1" applyFont="1" applyBorder="1" applyAlignment="1">
      <alignment horizontal="right" vertical="center" wrapText="1"/>
    </xf>
    <xf numFmtId="165" fontId="11" fillId="0" borderId="11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5" fontId="8" fillId="0" borderId="5" xfId="33" applyNumberFormat="1" applyFont="1" applyBorder="1" applyAlignment="1">
      <alignment horizontal="right" vertical="center" wrapText="1"/>
    </xf>
    <xf numFmtId="165" fontId="8" fillId="0" borderId="8" xfId="33" applyNumberFormat="1" applyFont="1" applyBorder="1" applyAlignment="1">
      <alignment horizontal="right" vertical="center" wrapText="1"/>
    </xf>
    <xf numFmtId="165" fontId="14" fillId="0" borderId="9" xfId="33" applyNumberFormat="1" applyFont="1" applyBorder="1" applyAlignment="1">
      <alignment horizontal="right"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0" fontId="21" fillId="0" borderId="7" xfId="0" applyFont="1" applyBorder="1" applyAlignment="1">
      <alignment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164" fontId="2" fillId="0" borderId="13" xfId="33" applyNumberFormat="1" applyFont="1" applyBorder="1" applyAlignment="1">
      <alignment horizontal="right" vertical="center" wrapText="1"/>
    </xf>
    <xf numFmtId="164" fontId="11" fillId="0" borderId="13" xfId="33" applyNumberFormat="1" applyFont="1" applyBorder="1" applyAlignment="1">
      <alignment horizontal="right" vertical="center" wrapText="1"/>
    </xf>
    <xf numFmtId="164" fontId="10" fillId="0" borderId="13" xfId="33" applyNumberFormat="1" applyFont="1" applyBorder="1" applyAlignment="1">
      <alignment horizontal="right" vertical="center" wrapText="1"/>
    </xf>
    <xf numFmtId="164" fontId="11" fillId="0" borderId="6" xfId="33" applyNumberFormat="1" applyFont="1" applyBorder="1" applyAlignment="1">
      <alignment horizontal="right" vertical="center" wrapText="1"/>
    </xf>
    <xf numFmtId="164" fontId="11" fillId="0" borderId="5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right" vertical="center" wrapText="1"/>
    </xf>
    <xf numFmtId="164" fontId="14" fillId="0" borderId="10" xfId="33" applyNumberFormat="1" applyFont="1" applyBorder="1" applyAlignment="1">
      <alignment horizontal="right" vertical="center" wrapText="1"/>
    </xf>
    <xf numFmtId="164" fontId="12" fillId="0" borderId="6" xfId="33" applyNumberFormat="1" applyFont="1" applyBorder="1" applyAlignment="1">
      <alignment horizontal="right" vertical="center" wrapText="1"/>
    </xf>
    <xf numFmtId="164" fontId="13" fillId="0" borderId="5" xfId="33" applyNumberFormat="1" applyFont="1" applyBorder="1" applyAlignment="1">
      <alignment horizontal="right" vertical="center" wrapText="1"/>
    </xf>
    <xf numFmtId="164" fontId="8" fillId="0" borderId="6" xfId="33" applyNumberFormat="1" applyFont="1" applyBorder="1" applyAlignment="1">
      <alignment horizontal="right" vertical="center" wrapText="1"/>
    </xf>
    <xf numFmtId="164" fontId="8" fillId="0" borderId="5" xfId="33" applyNumberFormat="1" applyFont="1" applyBorder="1" applyAlignment="1">
      <alignment horizontal="right" vertical="center" wrapText="1"/>
    </xf>
    <xf numFmtId="164" fontId="16" fillId="0" borderId="13" xfId="33" applyNumberFormat="1" applyFont="1" applyBorder="1" applyAlignment="1">
      <alignment horizontal="right" vertical="center" wrapText="1"/>
    </xf>
    <xf numFmtId="164" fontId="8" fillId="0" borderId="13" xfId="33" applyNumberFormat="1" applyFont="1" applyBorder="1" applyAlignment="1">
      <alignment horizontal="right" vertical="center" wrapText="1"/>
    </xf>
    <xf numFmtId="164" fontId="8" fillId="0" borderId="12" xfId="33" applyNumberFormat="1" applyFont="1" applyBorder="1" applyAlignment="1">
      <alignment horizontal="right" vertical="center" wrapText="1"/>
    </xf>
    <xf numFmtId="164" fontId="14" fillId="0" borderId="13" xfId="33" applyNumberFormat="1" applyFont="1" applyBorder="1" applyAlignment="1">
      <alignment horizontal="right" vertical="center" wrapText="1"/>
    </xf>
    <xf numFmtId="164" fontId="14" fillId="0" borderId="12" xfId="33" applyNumberFormat="1" applyFont="1" applyBorder="1" applyAlignment="1">
      <alignment horizontal="right" vertical="center" wrapText="1"/>
    </xf>
    <xf numFmtId="164" fontId="14" fillId="0" borderId="14" xfId="33" applyNumberFormat="1" applyFont="1" applyBorder="1" applyAlignment="1">
      <alignment horizontal="right" vertical="center" wrapText="1"/>
    </xf>
    <xf numFmtId="164" fontId="14" fillId="0" borderId="1" xfId="33" applyNumberFormat="1" applyFont="1" applyBorder="1" applyAlignment="1">
      <alignment horizontal="right" vertical="center" wrapText="1"/>
    </xf>
    <xf numFmtId="165" fontId="14" fillId="0" borderId="15" xfId="33" applyNumberFormat="1" applyFont="1" applyBorder="1" applyAlignment="1">
      <alignment horizontal="right" vertical="center" wrapText="1"/>
    </xf>
    <xf numFmtId="164" fontId="2" fillId="0" borderId="14" xfId="33" applyNumberFormat="1" applyFont="1" applyBorder="1" applyAlignment="1">
      <alignment horizontal="right" vertical="center" wrapText="1"/>
    </xf>
    <xf numFmtId="164" fontId="2" fillId="0" borderId="1" xfId="33" applyNumberFormat="1" applyFont="1" applyBorder="1" applyAlignment="1">
      <alignment horizontal="right" vertical="center" wrapText="1"/>
    </xf>
    <xf numFmtId="165" fontId="2" fillId="0" borderId="1" xfId="33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164" fontId="11" fillId="3" borderId="6" xfId="33" applyNumberFormat="1" applyFont="1" applyFill="1" applyBorder="1" applyAlignment="1">
      <alignment horizontal="right" vertical="center" wrapText="1"/>
    </xf>
    <xf numFmtId="0" fontId="10" fillId="3" borderId="12" xfId="33" applyFont="1" applyFill="1" applyBorder="1" applyAlignment="1">
      <alignment vertical="center" wrapText="1"/>
    </xf>
    <xf numFmtId="164" fontId="10" fillId="3" borderId="13" xfId="33" applyNumberFormat="1" applyFont="1" applyFill="1" applyBorder="1" applyAlignment="1">
      <alignment horizontal="right" vertical="center" wrapText="1"/>
    </xf>
    <xf numFmtId="0" fontId="18" fillId="3" borderId="2" xfId="33" applyFont="1" applyFill="1" applyBorder="1" applyAlignment="1">
      <alignment horizontal="right" vertical="center"/>
    </xf>
    <xf numFmtId="164" fontId="18" fillId="3" borderId="3" xfId="33" applyNumberFormat="1" applyFont="1" applyFill="1" applyBorder="1" applyAlignment="1">
      <alignment horizontal="right" vertical="center" wrapText="1"/>
    </xf>
    <xf numFmtId="0" fontId="2" fillId="0" borderId="12" xfId="33" applyFont="1" applyBorder="1" applyAlignment="1">
      <alignment horizontal="center" vertical="center"/>
    </xf>
    <xf numFmtId="0" fontId="23" fillId="0" borderId="5" xfId="33" applyFont="1" applyBorder="1" applyAlignment="1">
      <alignment vertical="center" wrapText="1"/>
    </xf>
    <xf numFmtId="0" fontId="10" fillId="0" borderId="2" xfId="33" applyFont="1" applyBorder="1" applyAlignment="1">
      <alignment horizontal="center" vertical="center" wrapText="1"/>
    </xf>
    <xf numFmtId="0" fontId="14" fillId="0" borderId="0" xfId="33" applyFont="1" applyBorder="1" applyAlignment="1"/>
    <xf numFmtId="0" fontId="20" fillId="0" borderId="0" xfId="0" applyFont="1" applyAlignment="1"/>
    <xf numFmtId="0" fontId="2" fillId="0" borderId="0" xfId="33" applyFont="1" applyBorder="1" applyAlignment="1"/>
    <xf numFmtId="0" fontId="19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B20" sqref="B20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2" t="s">
        <v>31</v>
      </c>
      <c r="B1" s="63"/>
      <c r="C1" s="63"/>
      <c r="D1" s="63"/>
      <c r="E1" s="63"/>
      <c r="F1" s="63"/>
      <c r="G1" s="63"/>
    </row>
    <row r="2" spans="1:7" x14ac:dyDescent="0.25">
      <c r="A2" s="64" t="s">
        <v>26</v>
      </c>
      <c r="B2" s="65"/>
      <c r="C2" s="65"/>
      <c r="D2" s="65"/>
      <c r="E2" s="65"/>
      <c r="F2" s="65"/>
      <c r="G2" s="65"/>
    </row>
    <row r="3" spans="1:7" x14ac:dyDescent="0.25">
      <c r="A3" s="64" t="s">
        <v>32</v>
      </c>
      <c r="B3" s="65"/>
      <c r="C3" s="65"/>
      <c r="D3" s="65"/>
      <c r="E3" s="65"/>
      <c r="F3" s="65"/>
      <c r="G3" s="65"/>
    </row>
    <row r="4" spans="1:7" ht="15.75" x14ac:dyDescent="0.25">
      <c r="A4" s="66" t="s">
        <v>27</v>
      </c>
      <c r="B4" s="66"/>
      <c r="C4" s="66"/>
      <c r="D4" s="66"/>
      <c r="E4" s="66"/>
      <c r="F4" s="66"/>
      <c r="G4" s="66"/>
    </row>
    <row r="5" spans="1:7" x14ac:dyDescent="0.25">
      <c r="A5" s="67" t="s">
        <v>1</v>
      </c>
      <c r="B5" s="61" t="s">
        <v>2</v>
      </c>
      <c r="C5" s="68" t="s">
        <v>3</v>
      </c>
      <c r="D5" s="68" t="s">
        <v>4</v>
      </c>
      <c r="E5" s="69" t="s">
        <v>5</v>
      </c>
      <c r="F5" s="69"/>
      <c r="G5" s="69"/>
    </row>
    <row r="6" spans="1:7" x14ac:dyDescent="0.25">
      <c r="A6" s="67"/>
      <c r="B6" s="61"/>
      <c r="C6" s="68"/>
      <c r="D6" s="68"/>
      <c r="E6" s="61" t="s">
        <v>6</v>
      </c>
      <c r="F6" s="61"/>
      <c r="G6" s="61" t="s">
        <v>7</v>
      </c>
    </row>
    <row r="7" spans="1:7" ht="45" x14ac:dyDescent="0.25">
      <c r="A7" s="67"/>
      <c r="B7" s="61"/>
      <c r="C7" s="68"/>
      <c r="D7" s="68"/>
      <c r="E7" s="1" t="s">
        <v>8</v>
      </c>
      <c r="F7" s="2" t="s">
        <v>9</v>
      </c>
      <c r="G7" s="61"/>
    </row>
    <row r="8" spans="1:7" x14ac:dyDescent="0.25">
      <c r="A8" s="3">
        <v>1</v>
      </c>
      <c r="B8" s="3">
        <v>2</v>
      </c>
      <c r="C8" s="4">
        <v>4</v>
      </c>
      <c r="D8" s="4">
        <v>6</v>
      </c>
      <c r="E8" s="3">
        <v>7</v>
      </c>
      <c r="F8" s="3">
        <v>8</v>
      </c>
      <c r="G8" s="3">
        <v>9</v>
      </c>
    </row>
    <row r="9" spans="1:7" ht="18.75" customHeight="1" x14ac:dyDescent="0.25">
      <c r="A9" s="19" t="s">
        <v>10</v>
      </c>
      <c r="B9" s="5" t="s">
        <v>11</v>
      </c>
      <c r="C9" s="54">
        <f>2987418.62+C15</f>
        <v>3083898.62</v>
      </c>
      <c r="D9" s="34">
        <f>2991418.62+C15</f>
        <v>3087898.62</v>
      </c>
      <c r="E9" s="35">
        <f>D9-G9</f>
        <v>3087898.62</v>
      </c>
      <c r="F9" s="35">
        <v>580000</v>
      </c>
      <c r="G9" s="24"/>
    </row>
    <row r="10" spans="1:7" x14ac:dyDescent="0.25">
      <c r="A10" s="6"/>
      <c r="B10" s="7" t="s">
        <v>5</v>
      </c>
      <c r="C10" s="34"/>
      <c r="D10" s="34"/>
      <c r="E10" s="35"/>
      <c r="F10" s="35"/>
      <c r="G10" s="24"/>
    </row>
    <row r="11" spans="1:7" ht="15" customHeight="1" x14ac:dyDescent="0.25">
      <c r="A11" s="6"/>
      <c r="B11" s="7" t="s">
        <v>12</v>
      </c>
      <c r="C11" s="28">
        <f>C12+C13+C14+C15</f>
        <v>637898.62</v>
      </c>
      <c r="D11" s="34"/>
      <c r="E11" s="35"/>
      <c r="F11" s="35"/>
      <c r="G11" s="24"/>
    </row>
    <row r="12" spans="1:7" ht="29.25" customHeight="1" x14ac:dyDescent="0.25">
      <c r="A12" s="6"/>
      <c r="B12" s="29" t="s">
        <v>21</v>
      </c>
      <c r="C12" s="30">
        <v>451127.85</v>
      </c>
      <c r="D12" s="34"/>
      <c r="E12" s="35"/>
      <c r="F12" s="35"/>
      <c r="G12" s="24"/>
    </row>
    <row r="13" spans="1:7" ht="24" customHeight="1" x14ac:dyDescent="0.25">
      <c r="A13" s="6"/>
      <c r="B13" s="53" t="s">
        <v>30</v>
      </c>
      <c r="C13" s="30">
        <v>57976.45</v>
      </c>
      <c r="D13" s="34"/>
      <c r="E13" s="34"/>
      <c r="F13" s="34"/>
      <c r="G13" s="36"/>
    </row>
    <row r="14" spans="1:7" ht="27.75" customHeight="1" x14ac:dyDescent="0.25">
      <c r="A14" s="6"/>
      <c r="B14" s="60" t="s">
        <v>28</v>
      </c>
      <c r="C14" s="30">
        <v>32314.32</v>
      </c>
      <c r="D14" s="34"/>
      <c r="E14" s="34"/>
      <c r="F14" s="34"/>
      <c r="G14" s="36"/>
    </row>
    <row r="15" spans="1:7" ht="27.75" customHeight="1" x14ac:dyDescent="0.25">
      <c r="A15" s="6"/>
      <c r="B15" s="53" t="s">
        <v>29</v>
      </c>
      <c r="C15" s="30">
        <v>96480</v>
      </c>
      <c r="D15" s="34"/>
      <c r="E15" s="34"/>
      <c r="F15" s="34"/>
      <c r="G15" s="36"/>
    </row>
    <row r="16" spans="1:7" x14ac:dyDescent="0.25">
      <c r="A16" s="8"/>
      <c r="B16" s="9" t="s">
        <v>13</v>
      </c>
      <c r="C16" s="37">
        <f>C9</f>
        <v>3083898.62</v>
      </c>
      <c r="D16" s="37">
        <f>D9</f>
        <v>3087898.62</v>
      </c>
      <c r="E16" s="37">
        <f>E9</f>
        <v>3087898.62</v>
      </c>
      <c r="F16" s="37">
        <f>F9</f>
        <v>580000</v>
      </c>
      <c r="G16" s="37">
        <f>G9</f>
        <v>0</v>
      </c>
    </row>
    <row r="17" spans="1:7" ht="17.25" customHeight="1" x14ac:dyDescent="0.25">
      <c r="A17" s="20" t="s">
        <v>14</v>
      </c>
      <c r="B17" s="5" t="s">
        <v>15</v>
      </c>
      <c r="C17" s="34">
        <v>2061000</v>
      </c>
      <c r="D17" s="34">
        <v>2061000</v>
      </c>
      <c r="E17" s="35">
        <f>D17</f>
        <v>2061000</v>
      </c>
      <c r="F17" s="35">
        <v>613270</v>
      </c>
      <c r="G17" s="23"/>
    </row>
    <row r="18" spans="1:7" x14ac:dyDescent="0.25">
      <c r="A18" s="10"/>
      <c r="B18" s="7" t="s">
        <v>5</v>
      </c>
      <c r="C18" s="38"/>
      <c r="D18" s="34"/>
      <c r="E18" s="35"/>
      <c r="F18" s="35"/>
      <c r="G18" s="24"/>
    </row>
    <row r="19" spans="1:7" x14ac:dyDescent="0.25">
      <c r="A19" s="10"/>
      <c r="B19" s="7" t="s">
        <v>25</v>
      </c>
      <c r="C19" s="38"/>
      <c r="D19" s="34"/>
      <c r="E19" s="35"/>
      <c r="F19" s="35"/>
      <c r="G19" s="24"/>
    </row>
    <row r="20" spans="1:7" ht="20.25" customHeight="1" x14ac:dyDescent="0.25">
      <c r="A20" s="10"/>
      <c r="B20" s="11" t="s">
        <v>16</v>
      </c>
      <c r="C20" s="39">
        <f>C21</f>
        <v>150000</v>
      </c>
      <c r="D20" s="40"/>
      <c r="E20" s="41"/>
      <c r="F20" s="41"/>
      <c r="G20" s="25"/>
    </row>
    <row r="21" spans="1:7" ht="29.25" customHeight="1" x14ac:dyDescent="0.25">
      <c r="A21" s="10"/>
      <c r="B21" s="12" t="s">
        <v>22</v>
      </c>
      <c r="C21" s="42">
        <v>150000</v>
      </c>
      <c r="D21" s="43"/>
      <c r="E21" s="44"/>
      <c r="F21" s="44"/>
      <c r="G21" s="26"/>
    </row>
    <row r="22" spans="1:7" ht="17.25" customHeight="1" x14ac:dyDescent="0.25">
      <c r="A22" s="13"/>
      <c r="B22" s="14" t="s">
        <v>17</v>
      </c>
      <c r="C22" s="45">
        <f>C17</f>
        <v>2061000</v>
      </c>
      <c r="D22" s="45">
        <f>D17</f>
        <v>2061000</v>
      </c>
      <c r="E22" s="46">
        <f>E17</f>
        <v>2061000</v>
      </c>
      <c r="F22" s="46">
        <f>F17</f>
        <v>613270</v>
      </c>
      <c r="G22" s="27">
        <f>G17</f>
        <v>0</v>
      </c>
    </row>
    <row r="23" spans="1:7" ht="18.75" customHeight="1" x14ac:dyDescent="0.25">
      <c r="A23" s="59" t="s">
        <v>18</v>
      </c>
      <c r="B23" s="15" t="s">
        <v>19</v>
      </c>
      <c r="C23" s="31">
        <f>C27+C28</f>
        <v>5316534</v>
      </c>
      <c r="D23" s="31">
        <f t="shared" ref="D23:G23" si="0">D27+D28</f>
        <v>5316534</v>
      </c>
      <c r="E23" s="31">
        <f t="shared" si="0"/>
        <v>5316534</v>
      </c>
      <c r="F23" s="31">
        <f t="shared" si="0"/>
        <v>17900</v>
      </c>
      <c r="G23" s="31">
        <f t="shared" si="0"/>
        <v>0</v>
      </c>
    </row>
    <row r="24" spans="1:7" x14ac:dyDescent="0.25">
      <c r="A24" s="13"/>
      <c r="B24" s="16" t="s">
        <v>5</v>
      </c>
      <c r="C24" s="45"/>
      <c r="D24" s="45"/>
      <c r="E24" s="47"/>
      <c r="F24" s="48"/>
      <c r="G24" s="22"/>
    </row>
    <row r="25" spans="1:7" ht="25.5" x14ac:dyDescent="0.25">
      <c r="A25" s="13"/>
      <c r="B25" s="16" t="s">
        <v>23</v>
      </c>
      <c r="C25" s="31">
        <v>1460000</v>
      </c>
      <c r="D25" s="31">
        <v>1460000</v>
      </c>
      <c r="E25" s="50">
        <f>D25-G25</f>
        <v>1460000</v>
      </c>
      <c r="F25" s="51">
        <v>17900</v>
      </c>
      <c r="G25" s="52"/>
    </row>
    <row r="26" spans="1:7" ht="24" hidden="1" customHeight="1" x14ac:dyDescent="0.25">
      <c r="A26" s="13"/>
      <c r="B26" s="21" t="s">
        <v>12</v>
      </c>
      <c r="C26" s="32"/>
      <c r="D26" s="31"/>
      <c r="E26" s="50">
        <f t="shared" ref="E26:E27" si="1">D26-G26</f>
        <v>0</v>
      </c>
      <c r="F26" s="47"/>
      <c r="G26" s="49"/>
    </row>
    <row r="27" spans="1:7" ht="14.25" customHeight="1" x14ac:dyDescent="0.25">
      <c r="A27" s="13"/>
      <c r="B27" s="17" t="s">
        <v>24</v>
      </c>
      <c r="C27" s="33">
        <f>C25</f>
        <v>1460000</v>
      </c>
      <c r="D27" s="33">
        <f t="shared" ref="D27:F27" si="2">D25</f>
        <v>1460000</v>
      </c>
      <c r="E27" s="33">
        <f t="shared" si="2"/>
        <v>1460000</v>
      </c>
      <c r="F27" s="33">
        <f t="shared" si="2"/>
        <v>17900</v>
      </c>
      <c r="G27" s="33">
        <f t="shared" ref="G27" si="3">G25</f>
        <v>0</v>
      </c>
    </row>
    <row r="28" spans="1:7" ht="14.25" customHeight="1" x14ac:dyDescent="0.25">
      <c r="A28" s="13"/>
      <c r="B28" s="55" t="s">
        <v>20</v>
      </c>
      <c r="C28" s="56">
        <v>3856534</v>
      </c>
      <c r="D28" s="56">
        <v>3856534</v>
      </c>
      <c r="E28" s="56">
        <v>3856534</v>
      </c>
      <c r="F28" s="56"/>
      <c r="G28" s="56"/>
    </row>
    <row r="29" spans="1:7" ht="14.25" hidden="1" customHeight="1" x14ac:dyDescent="0.25">
      <c r="A29" s="13"/>
      <c r="B29" s="55" t="s">
        <v>25</v>
      </c>
      <c r="C29" s="56"/>
      <c r="D29" s="56"/>
      <c r="E29" s="56"/>
      <c r="F29" s="56"/>
      <c r="G29" s="56">
        <f>G14+G19</f>
        <v>0</v>
      </c>
    </row>
    <row r="30" spans="1:7" x14ac:dyDescent="0.25">
      <c r="A30" s="18"/>
      <c r="B30" s="57" t="s">
        <v>0</v>
      </c>
      <c r="C30" s="58">
        <f>C16+C22+C27+C28</f>
        <v>10461432.620000001</v>
      </c>
      <c r="D30" s="58">
        <f t="shared" ref="D30:G30" si="4">D16+D22+D27+D28</f>
        <v>10465432.620000001</v>
      </c>
      <c r="E30" s="58">
        <f t="shared" si="4"/>
        <v>10465432.620000001</v>
      </c>
      <c r="F30" s="58">
        <f t="shared" si="4"/>
        <v>1211170</v>
      </c>
      <c r="G30" s="58">
        <f t="shared" si="4"/>
        <v>0</v>
      </c>
    </row>
  </sheetData>
  <mergeCells count="11">
    <mergeCell ref="G6:G7"/>
    <mergeCell ref="A1:G1"/>
    <mergeCell ref="A2:G2"/>
    <mergeCell ref="A3:G3"/>
    <mergeCell ref="A4:G4"/>
    <mergeCell ref="A5:A7"/>
    <mergeCell ref="B5:B7"/>
    <mergeCell ref="C5:C7"/>
    <mergeCell ref="D5:D7"/>
    <mergeCell ref="E5:G5"/>
    <mergeCell ref="E6:F6"/>
  </mergeCells>
  <pageMargins left="0.7" right="0.7" top="0.75" bottom="0.75" header="0.3" footer="0.3"/>
  <pageSetup paperSize="9" scale="90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2024-04-16T16:00:43Z</cp:lastPrinted>
  <dcterms:created xsi:type="dcterms:W3CDTF">2018-11-03T12:53:48Z</dcterms:created>
  <dcterms:modified xsi:type="dcterms:W3CDTF">2024-04-16T16:00:47Z</dcterms:modified>
</cp:coreProperties>
</file>