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Nr 6" sheetId="6" r:id="rId1"/>
  </sheets>
  <definedNames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1" localSheetId="0">#REF!</definedName>
    <definedName name="Excel_BuiltIn_Print_Titles_2_1_1">#REF!</definedName>
    <definedName name="Excel_BuiltIn_Print_Titles_3_1" localSheetId="0">#REF!</definedName>
    <definedName name="Excel_BuiltIn_Print_Titles_3_1">#REF!</definedName>
    <definedName name="Excel_BuiltIn_Print_Titles_3_1_1" localSheetId="0">#REF!</definedName>
    <definedName name="Excel_BuiltIn_Print_Titles_3_1_1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6" localSheetId="0">#REF!</definedName>
    <definedName name="Excel_BuiltIn_Print_Titles_6">#REF!</definedName>
    <definedName name="Excel_BuiltIn_Print_Titles_6_1" localSheetId="0">#REF!</definedName>
    <definedName name="Excel_BuiltIn_Print_Titles_6_1">#REF!</definedName>
    <definedName name="Excel_BuiltIn_Print_Titles_8" localSheetId="0">#REF!</definedName>
    <definedName name="Excel_BuiltIn_Print_Titles_8">#REF!</definedName>
    <definedName name="Excel_BuiltIn_Print_Titles_8_1" localSheetId="0">#REF!</definedName>
    <definedName name="Excel_BuiltIn_Print_Titles_8_1">#REF!</definedName>
    <definedName name="zal.3" localSheetId="0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I18" i="6" l="1"/>
  <c r="J18" i="6"/>
  <c r="H18" i="6"/>
  <c r="J20" i="6"/>
  <c r="F18" i="6"/>
  <c r="F17" i="6" s="1"/>
  <c r="E18" i="6"/>
  <c r="E17" i="6" s="1"/>
  <c r="G19" i="6"/>
  <c r="G18" i="6" s="1"/>
  <c r="G17" i="6" s="1"/>
  <c r="I21" i="6" l="1"/>
  <c r="I17" i="6" s="1"/>
  <c r="H21" i="6"/>
  <c r="H17" i="6" s="1"/>
  <c r="I51" i="6" l="1"/>
  <c r="H51" i="6"/>
  <c r="J55" i="6"/>
  <c r="J54" i="6"/>
  <c r="I46" i="6" l="1"/>
  <c r="H46" i="6"/>
  <c r="J49" i="6"/>
  <c r="H45" i="6" l="1"/>
  <c r="J48" i="6"/>
  <c r="J46" i="6" s="1"/>
  <c r="J45" i="6" s="1"/>
  <c r="I45" i="6"/>
  <c r="E45" i="6"/>
  <c r="F46" i="6"/>
  <c r="F45" i="6" s="1"/>
  <c r="G46" i="6"/>
  <c r="G45" i="6" s="1"/>
  <c r="E46" i="6"/>
  <c r="G47" i="6"/>
  <c r="I30" i="6" l="1"/>
  <c r="H30" i="6"/>
  <c r="J37" i="6"/>
  <c r="I9" i="6" l="1"/>
  <c r="I8" i="6" s="1"/>
  <c r="J56" i="6" l="1"/>
  <c r="I39" i="6"/>
  <c r="H39" i="6"/>
  <c r="J44" i="6"/>
  <c r="J34" i="6"/>
  <c r="J35" i="6"/>
  <c r="J36" i="6"/>
  <c r="J33" i="6"/>
  <c r="J32" i="6"/>
  <c r="J22" i="6"/>
  <c r="J30" i="6" l="1"/>
  <c r="F51" i="6"/>
  <c r="E51" i="6"/>
  <c r="J43" i="6"/>
  <c r="F39" i="6"/>
  <c r="E39" i="6"/>
  <c r="F30" i="6"/>
  <c r="E30" i="6"/>
  <c r="J28" i="6"/>
  <c r="J27" i="6"/>
  <c r="F15" i="6"/>
  <c r="E15" i="6"/>
  <c r="H9" i="6"/>
  <c r="J12" i="6"/>
  <c r="J13" i="6"/>
  <c r="F9" i="6"/>
  <c r="E9" i="6"/>
  <c r="J53" i="6" l="1"/>
  <c r="J51" i="6" s="1"/>
  <c r="J42" i="6"/>
  <c r="J41" i="6"/>
  <c r="J26" i="6"/>
  <c r="J24" i="6"/>
  <c r="J23" i="6"/>
  <c r="J11" i="6"/>
  <c r="J9" i="6" s="1"/>
  <c r="J8" i="6" s="1"/>
  <c r="J39" i="6" l="1"/>
  <c r="G52" i="6"/>
  <c r="G51" i="6" s="1"/>
  <c r="G40" i="6"/>
  <c r="G39" i="6" s="1"/>
  <c r="G31" i="6"/>
  <c r="G30" i="6" s="1"/>
  <c r="G16" i="6"/>
  <c r="G15" i="6" s="1"/>
  <c r="G10" i="6"/>
  <c r="G9" i="6" s="1"/>
  <c r="H8" i="6" l="1"/>
  <c r="F8" i="6"/>
  <c r="E8" i="6"/>
  <c r="G8" i="6" l="1"/>
  <c r="J25" i="6"/>
  <c r="J21" i="6" s="1"/>
  <c r="J17" i="6" s="1"/>
  <c r="J14" i="6"/>
  <c r="H14" i="6"/>
  <c r="I14" i="6"/>
  <c r="F14" i="6"/>
  <c r="E14" i="6"/>
  <c r="G14" i="6" l="1"/>
  <c r="G50" i="6" l="1"/>
  <c r="I50" i="6"/>
  <c r="H50" i="6"/>
  <c r="F50" i="6"/>
  <c r="E50" i="6"/>
  <c r="I38" i="6"/>
  <c r="H38" i="6"/>
  <c r="F38" i="6"/>
  <c r="E38" i="6"/>
  <c r="F29" i="6"/>
  <c r="E29" i="6"/>
  <c r="E57" i="6" s="1"/>
  <c r="I29" i="6"/>
  <c r="H29" i="6"/>
  <c r="F57" i="6" l="1"/>
  <c r="I57" i="6"/>
  <c r="H57" i="6"/>
  <c r="G29" i="6"/>
  <c r="J50" i="6"/>
  <c r="G38" i="6"/>
  <c r="J38" i="6"/>
  <c r="J29" i="6"/>
  <c r="G57" i="6" l="1"/>
  <c r="J57" i="6"/>
</calcChain>
</file>

<file path=xl/sharedStrings.xml><?xml version="1.0" encoding="utf-8"?>
<sst xmlns="http://schemas.openxmlformats.org/spreadsheetml/2006/main" count="67" uniqueCount="37">
  <si>
    <t>Rozdział</t>
  </si>
  <si>
    <t>Paragraf</t>
  </si>
  <si>
    <t>Dział</t>
  </si>
  <si>
    <t>Nazwa</t>
  </si>
  <si>
    <t xml:space="preserve">Wydatki </t>
  </si>
  <si>
    <t>OGÓŁEM:</t>
  </si>
  <si>
    <t>Dochody</t>
  </si>
  <si>
    <t>zmiana</t>
  </si>
  <si>
    <t>Plan po zmianiach</t>
  </si>
  <si>
    <t xml:space="preserve">Plan </t>
  </si>
  <si>
    <t>Pomoc społeczna</t>
  </si>
  <si>
    <t>Pozostałe zadania w zakresie polityki społecznej</t>
  </si>
  <si>
    <t>Pozostała działalność</t>
  </si>
  <si>
    <t>Rodzina</t>
  </si>
  <si>
    <t>Pozostała działaność</t>
  </si>
  <si>
    <t>Oświata i wychowanie</t>
  </si>
  <si>
    <t>Różne rozliczenia</t>
  </si>
  <si>
    <t>Różne rozliczenia finansowe</t>
  </si>
  <si>
    <t>Administracja publiczna</t>
  </si>
  <si>
    <t>Środki z Funduszu Pomocy na finansowanie lub dofinansowanie zadań bieżących w zakresie pomocy obywatelom Ukrainy</t>
  </si>
  <si>
    <t>Zakup usług związanych z pomocą obywatelom Ukrainy</t>
  </si>
  <si>
    <t>Wynagrodzenia i uposażenia wypłacane w związku z pomocą obywatelom Ukrainy</t>
  </si>
  <si>
    <t>Składki i inne pochodne od wynagrodzeń pracowników wypłacanych w związku z pomocą obywatelom Ukrainy</t>
  </si>
  <si>
    <t>Zakup towarów ( w szczególności materiałów, leków, żywności) w związku z pomocą obywatelom Ukrainy</t>
  </si>
  <si>
    <t>Wynagrodzenia nauczycieli wypłacane w związku z pomocą obywatelom Ukrainy</t>
  </si>
  <si>
    <t>Świadczenia społeczne wypłacane obywatelom Ukrainy przebywajacym na terytorium RP</t>
  </si>
  <si>
    <t>Honoraria, wynagrodzenia agencyjno-prowizyjne i wynagrodzenia bezosobowe wypłacane w związku z pomocą obywatelom Ukrainy</t>
  </si>
  <si>
    <t>Pozostałe wydatki bieżce na zadania związne z pomocą obywatelom Ukrainy</t>
  </si>
  <si>
    <t>Plan dochodów i wydatków na zadania realizowane przez Gminę</t>
  </si>
  <si>
    <t>ze środków Funduszu Pomocy Obywatelom Ukrainy w 2023 roku</t>
  </si>
  <si>
    <t>Edukacyjna opieka wychowawcza</t>
  </si>
  <si>
    <t>Pomoc materialna dla uczniów o charakterze socjalnym</t>
  </si>
  <si>
    <t xml:space="preserve">Świadczenia związane z udzielaniem pomocy obywatelom Ukrainy </t>
  </si>
  <si>
    <t>Rady Miejskiej w Rogoźnie</t>
  </si>
  <si>
    <t>Zapewnienie uczniom prawa do bezpłatnego dostępu do podręczników, materiałów edukacyjnych lub materiałów ćwiczeniowych</t>
  </si>
  <si>
    <r>
      <rPr>
        <sz val="10"/>
        <rFont val="Arial"/>
        <family val="2"/>
        <charset val="238"/>
      </rPr>
      <t>Załącznik Nr 6</t>
    </r>
    <r>
      <rPr>
        <b/>
        <sz val="10"/>
        <color theme="3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do Uchwały Nr LXXXVI/…./2023</t>
    </r>
  </si>
  <si>
    <t>z dnia 27 września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</si>
</sst>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10"/>
      <color theme="3"/>
      <name val="Arial"/>
      <family val="2"/>
      <charset val="238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11" fillId="0" borderId="0"/>
  </cellStyleXfs>
  <cellXfs count="77">
    <xf numFmtId="0" fontId="0" fillId="0" borderId="0" xfId="0"/>
    <xf numFmtId="0" fontId="7" fillId="0" borderId="0" xfId="32"/>
    <xf numFmtId="4" fontId="9" fillId="3" borderId="3" xfId="32" applyNumberFormat="1" applyFont="1" applyFill="1" applyBorder="1" applyAlignment="1">
      <alignment horizontal="right" vertical="center" wrapText="1"/>
    </xf>
    <xf numFmtId="0" fontId="9" fillId="3" borderId="3" xfId="32" applyFont="1" applyFill="1" applyBorder="1" applyAlignment="1">
      <alignment horizontal="center" vertical="center" wrapText="1"/>
    </xf>
    <xf numFmtId="0" fontId="9" fillId="3" borderId="3" xfId="32" applyFont="1" applyFill="1" applyBorder="1" applyAlignment="1">
      <alignment horizontal="left" vertical="center" wrapText="1"/>
    </xf>
    <xf numFmtId="0" fontId="8" fillId="4" borderId="4" xfId="32" applyFont="1" applyFill="1" applyBorder="1" applyAlignment="1">
      <alignment horizontal="center" vertical="center" wrapText="1"/>
    </xf>
    <xf numFmtId="0" fontId="9" fillId="3" borderId="4" xfId="32" applyFont="1" applyFill="1" applyBorder="1" applyAlignment="1">
      <alignment horizontal="center" vertical="center" wrapText="1"/>
    </xf>
    <xf numFmtId="4" fontId="14" fillId="4" borderId="3" xfId="32" applyNumberFormat="1" applyFont="1" applyFill="1" applyBorder="1" applyAlignment="1">
      <alignment horizontal="right" vertical="center" wrapText="1"/>
    </xf>
    <xf numFmtId="43" fontId="15" fillId="0" borderId="3" xfId="32" applyNumberFormat="1" applyFont="1" applyFill="1" applyBorder="1" applyAlignment="1">
      <alignment horizontal="center" vertical="center" wrapText="1"/>
    </xf>
    <xf numFmtId="0" fontId="8" fillId="4" borderId="3" xfId="32" applyFont="1" applyFill="1" applyBorder="1" applyAlignment="1">
      <alignment horizontal="center" vertical="center" wrapText="1"/>
    </xf>
    <xf numFmtId="0" fontId="8" fillId="4" borderId="3" xfId="32" applyFont="1" applyFill="1" applyBorder="1" applyAlignment="1">
      <alignment horizontal="left" vertical="center" wrapText="1"/>
    </xf>
    <xf numFmtId="0" fontId="9" fillId="0" borderId="3" xfId="32" applyFont="1" applyBorder="1" applyAlignment="1">
      <alignment vertical="top" wrapText="1"/>
    </xf>
    <xf numFmtId="0" fontId="9" fillId="5" borderId="3" xfId="32" applyFont="1" applyFill="1" applyBorder="1" applyAlignment="1">
      <alignment horizontal="left" vertical="center" wrapText="1"/>
    </xf>
    <xf numFmtId="4" fontId="9" fillId="5" borderId="3" xfId="32" applyNumberFormat="1" applyFont="1" applyFill="1" applyBorder="1" applyAlignment="1">
      <alignment horizontal="right" vertical="center" wrapText="1"/>
    </xf>
    <xf numFmtId="4" fontId="14" fillId="0" borderId="1" xfId="0" applyNumberFormat="1" applyFont="1" applyBorder="1" applyAlignment="1">
      <alignment vertical="center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top" wrapText="1"/>
    </xf>
    <xf numFmtId="0" fontId="14" fillId="6" borderId="3" xfId="32" applyFont="1" applyFill="1" applyBorder="1" applyAlignment="1">
      <alignment horizontal="left" vertical="center" wrapText="1"/>
    </xf>
    <xf numFmtId="4" fontId="14" fillId="6" borderId="3" xfId="32" applyNumberFormat="1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top" wrapText="1"/>
    </xf>
    <xf numFmtId="0" fontId="20" fillId="5" borderId="3" xfId="32" applyFont="1" applyFill="1" applyBorder="1" applyAlignment="1">
      <alignment horizontal="center" vertical="center" wrapText="1"/>
    </xf>
    <xf numFmtId="0" fontId="20" fillId="5" borderId="3" xfId="32" applyFont="1" applyFill="1" applyBorder="1" applyAlignment="1">
      <alignment horizontal="center" vertical="top" wrapText="1"/>
    </xf>
    <xf numFmtId="0" fontId="15" fillId="0" borderId="4" xfId="32" applyFont="1" applyFill="1" applyBorder="1" applyAlignment="1">
      <alignment horizontal="center" vertical="center" wrapText="1"/>
    </xf>
    <xf numFmtId="0" fontId="15" fillId="4" borderId="4" xfId="32" applyFont="1" applyFill="1" applyBorder="1" applyAlignment="1">
      <alignment horizontal="center" vertical="center" wrapText="1"/>
    </xf>
    <xf numFmtId="0" fontId="15" fillId="4" borderId="3" xfId="32" applyFont="1" applyFill="1" applyBorder="1" applyAlignment="1">
      <alignment horizontal="center" vertical="center" wrapText="1"/>
    </xf>
    <xf numFmtId="0" fontId="15" fillId="4" borderId="3" xfId="32" applyFont="1" applyFill="1" applyBorder="1" applyAlignment="1">
      <alignment horizontal="left" vertical="center" wrapText="1"/>
    </xf>
    <xf numFmtId="0" fontId="21" fillId="3" borderId="4" xfId="32" applyFont="1" applyFill="1" applyBorder="1" applyAlignment="1">
      <alignment horizontal="center" vertical="center" wrapText="1"/>
    </xf>
    <xf numFmtId="0" fontId="21" fillId="3" borderId="3" xfId="32" applyFont="1" applyFill="1" applyBorder="1" applyAlignment="1">
      <alignment horizontal="center" vertical="center" wrapText="1"/>
    </xf>
    <xf numFmtId="0" fontId="21" fillId="3" borderId="3" xfId="32" applyFont="1" applyFill="1" applyBorder="1" applyAlignment="1">
      <alignment horizontal="left" vertical="center" wrapText="1"/>
    </xf>
    <xf numFmtId="0" fontId="21" fillId="0" borderId="3" xfId="32" applyFont="1" applyFill="1" applyBorder="1" applyAlignment="1">
      <alignment horizontal="center" vertical="center" wrapText="1"/>
    </xf>
    <xf numFmtId="164" fontId="15" fillId="4" borderId="3" xfId="32" applyNumberFormat="1" applyFont="1" applyFill="1" applyBorder="1" applyAlignment="1">
      <alignment horizontal="right" vertical="center" wrapText="1"/>
    </xf>
    <xf numFmtId="164" fontId="21" fillId="3" borderId="3" xfId="32" applyNumberFormat="1" applyFont="1" applyFill="1" applyBorder="1" applyAlignment="1">
      <alignment horizontal="right" vertical="center" wrapText="1"/>
    </xf>
    <xf numFmtId="164" fontId="21" fillId="0" borderId="3" xfId="32" applyNumberFormat="1" applyFont="1" applyFill="1" applyBorder="1" applyAlignment="1">
      <alignment horizontal="right" vertical="center" wrapText="1"/>
    </xf>
    <xf numFmtId="0" fontId="15" fillId="0" borderId="3" xfId="32" applyFont="1" applyFill="1" applyBorder="1" applyAlignment="1">
      <alignment horizontal="center" vertical="center" wrapText="1"/>
    </xf>
    <xf numFmtId="0" fontId="21" fillId="0" borderId="4" xfId="32" applyFont="1" applyFill="1" applyBorder="1" applyAlignment="1">
      <alignment horizontal="center" vertical="center" wrapText="1"/>
    </xf>
    <xf numFmtId="0" fontId="21" fillId="0" borderId="3" xfId="32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8" xfId="3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1" fillId="5" borderId="4" xfId="32" applyFont="1" applyFill="1" applyBorder="1" applyAlignment="1">
      <alignment horizontal="center" vertical="center" wrapText="1"/>
    </xf>
    <xf numFmtId="0" fontId="21" fillId="5" borderId="3" xfId="32" applyFont="1" applyFill="1" applyBorder="1" applyAlignment="1">
      <alignment horizontal="center" vertical="center" wrapText="1"/>
    </xf>
    <xf numFmtId="164" fontId="21" fillId="5" borderId="3" xfId="32" applyNumberFormat="1" applyFont="1" applyFill="1" applyBorder="1" applyAlignment="1">
      <alignment horizontal="right" vertical="center" wrapText="1"/>
    </xf>
    <xf numFmtId="0" fontId="9" fillId="0" borderId="3" xfId="32" applyFont="1" applyBorder="1" applyAlignment="1">
      <alignment vertical="center" wrapText="1"/>
    </xf>
    <xf numFmtId="0" fontId="9" fillId="5" borderId="3" xfId="32" applyFont="1" applyFill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1" fillId="7" borderId="4" xfId="32" applyFont="1" applyFill="1" applyBorder="1" applyAlignment="1">
      <alignment horizontal="center" vertical="center" wrapText="1"/>
    </xf>
    <xf numFmtId="0" fontId="21" fillId="7" borderId="3" xfId="32" applyFont="1" applyFill="1" applyBorder="1" applyAlignment="1">
      <alignment horizontal="center" vertical="center" wrapText="1"/>
    </xf>
    <xf numFmtId="0" fontId="21" fillId="7" borderId="3" xfId="32" applyFont="1" applyFill="1" applyBorder="1" applyAlignment="1">
      <alignment horizontal="left" vertical="center" wrapText="1"/>
    </xf>
    <xf numFmtId="164" fontId="21" fillId="7" borderId="3" xfId="32" applyNumberFormat="1" applyFont="1" applyFill="1" applyBorder="1" applyAlignment="1">
      <alignment horizontal="right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8" fillId="0" borderId="1" xfId="0" applyFont="1" applyBorder="1" applyAlignment="1">
      <alignment horizontal="right" vertical="center"/>
    </xf>
    <xf numFmtId="0" fontId="0" fillId="0" borderId="7" xfId="0" applyBorder="1" applyAlignment="1">
      <alignment wrapText="1"/>
    </xf>
    <xf numFmtId="0" fontId="15" fillId="0" borderId="3" xfId="32" applyFont="1" applyFill="1" applyBorder="1" applyAlignment="1">
      <alignment horizontal="center" vertical="center" wrapText="1"/>
    </xf>
    <xf numFmtId="0" fontId="9" fillId="5" borderId="9" xfId="32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5" borderId="8" xfId="3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3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budżet 2010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topLeftCell="A46" workbookViewId="0">
      <selection activeCell="I57" sqref="I57"/>
    </sheetView>
  </sheetViews>
  <sheetFormatPr defaultRowHeight="15" x14ac:dyDescent="0.25"/>
  <cols>
    <col min="1" max="1" width="6.28515625" customWidth="1"/>
    <col min="2" max="2" width="8.140625" customWidth="1"/>
    <col min="3" max="3" width="8.85546875" customWidth="1"/>
    <col min="4" max="4" width="37.5703125" customWidth="1"/>
    <col min="5" max="5" width="12.85546875" customWidth="1"/>
    <col min="6" max="6" width="12.140625" customWidth="1"/>
    <col min="7" max="7" width="12.7109375" customWidth="1"/>
    <col min="8" max="8" width="13" customWidth="1"/>
    <col min="9" max="10" width="12.7109375" customWidth="1"/>
  </cols>
  <sheetData>
    <row r="1" spans="1:10" ht="15" customHeight="1" x14ac:dyDescent="0.25">
      <c r="A1" s="60" t="s">
        <v>35</v>
      </c>
      <c r="B1" s="61"/>
      <c r="C1" s="61"/>
      <c r="D1" s="62"/>
      <c r="E1" s="62"/>
      <c r="F1" s="62"/>
      <c r="G1" s="62"/>
      <c r="H1" s="62"/>
      <c r="I1" s="62"/>
      <c r="J1" s="62"/>
    </row>
    <row r="2" spans="1:10" ht="15" customHeight="1" x14ac:dyDescent="0.25">
      <c r="A2" s="63" t="s">
        <v>33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 customHeight="1" x14ac:dyDescent="0.25">
      <c r="A3" s="63" t="s">
        <v>36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8" customHeight="1" x14ac:dyDescent="0.25">
      <c r="A4" s="65" t="s">
        <v>28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18" customHeight="1" x14ac:dyDescent="0.25">
      <c r="A5" s="65" t="s">
        <v>29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x14ac:dyDescent="0.25">
      <c r="A6" s="71" t="s">
        <v>2</v>
      </c>
      <c r="B6" s="71" t="s">
        <v>0</v>
      </c>
      <c r="C6" s="71" t="s">
        <v>1</v>
      </c>
      <c r="D6" s="71" t="s">
        <v>3</v>
      </c>
      <c r="E6" s="66" t="s">
        <v>6</v>
      </c>
      <c r="F6" s="67"/>
      <c r="G6" s="68"/>
      <c r="H6" s="66" t="s">
        <v>4</v>
      </c>
      <c r="I6" s="67"/>
      <c r="J6" s="68"/>
    </row>
    <row r="7" spans="1:10" s="1" customFormat="1" ht="31.5" customHeight="1" x14ac:dyDescent="0.2">
      <c r="A7" s="71"/>
      <c r="B7" s="71"/>
      <c r="C7" s="71"/>
      <c r="D7" s="71"/>
      <c r="E7" s="8" t="s">
        <v>9</v>
      </c>
      <c r="F7" s="8" t="s">
        <v>7</v>
      </c>
      <c r="G7" s="8" t="s">
        <v>8</v>
      </c>
      <c r="H7" s="8" t="s">
        <v>9</v>
      </c>
      <c r="I7" s="8" t="s">
        <v>7</v>
      </c>
      <c r="J7" s="8" t="s">
        <v>8</v>
      </c>
    </row>
    <row r="8" spans="1:10" s="1" customFormat="1" ht="31.5" customHeight="1" x14ac:dyDescent="0.2">
      <c r="A8" s="26">
        <v>750</v>
      </c>
      <c r="B8" s="26"/>
      <c r="C8" s="27"/>
      <c r="D8" s="28" t="s">
        <v>18</v>
      </c>
      <c r="E8" s="33">
        <f>E9</f>
        <v>2026.2</v>
      </c>
      <c r="F8" s="33">
        <f t="shared" ref="F8:J9" si="0">F9</f>
        <v>0</v>
      </c>
      <c r="G8" s="33">
        <f t="shared" si="0"/>
        <v>2026.2</v>
      </c>
      <c r="H8" s="33">
        <f t="shared" si="0"/>
        <v>2026.2</v>
      </c>
      <c r="I8" s="33">
        <f t="shared" si="0"/>
        <v>0</v>
      </c>
      <c r="J8" s="33">
        <f t="shared" si="0"/>
        <v>2026.2</v>
      </c>
    </row>
    <row r="9" spans="1:10" s="1" customFormat="1" ht="31.5" customHeight="1" x14ac:dyDescent="0.2">
      <c r="A9" s="25"/>
      <c r="B9" s="37">
        <v>75095</v>
      </c>
      <c r="C9" s="32"/>
      <c r="D9" s="38" t="s">
        <v>12</v>
      </c>
      <c r="E9" s="35">
        <f>E10</f>
        <v>2026.2</v>
      </c>
      <c r="F9" s="35">
        <f t="shared" si="0"/>
        <v>0</v>
      </c>
      <c r="G9" s="35">
        <f t="shared" si="0"/>
        <v>2026.2</v>
      </c>
      <c r="H9" s="35">
        <f>H11+H12+H13</f>
        <v>2026.2</v>
      </c>
      <c r="I9" s="35">
        <f t="shared" ref="I9:J9" si="1">I11+I12+I13</f>
        <v>0</v>
      </c>
      <c r="J9" s="35">
        <f t="shared" si="1"/>
        <v>2026.2</v>
      </c>
    </row>
    <row r="10" spans="1:10" s="1" customFormat="1" ht="39.75" customHeight="1" x14ac:dyDescent="0.2">
      <c r="A10" s="25"/>
      <c r="B10" s="37"/>
      <c r="C10" s="32">
        <v>2100</v>
      </c>
      <c r="D10" s="11" t="s">
        <v>19</v>
      </c>
      <c r="E10" s="35">
        <v>2026.2</v>
      </c>
      <c r="F10" s="35"/>
      <c r="G10" s="35">
        <f>E10+F10</f>
        <v>2026.2</v>
      </c>
      <c r="H10" s="35"/>
      <c r="I10" s="35"/>
      <c r="J10" s="35"/>
    </row>
    <row r="11" spans="1:10" s="1" customFormat="1" ht="27" customHeight="1" x14ac:dyDescent="0.2">
      <c r="A11" s="25"/>
      <c r="B11" s="37"/>
      <c r="C11" s="32">
        <v>4370</v>
      </c>
      <c r="D11" s="12" t="s">
        <v>20</v>
      </c>
      <c r="E11" s="35"/>
      <c r="F11" s="35"/>
      <c r="G11" s="35"/>
      <c r="H11" s="35">
        <v>580</v>
      </c>
      <c r="I11" s="35"/>
      <c r="J11" s="35">
        <f>H11+I11</f>
        <v>580</v>
      </c>
    </row>
    <row r="12" spans="1:10" s="1" customFormat="1" ht="27" customHeight="1" x14ac:dyDescent="0.2">
      <c r="A12" s="25"/>
      <c r="B12" s="37"/>
      <c r="C12" s="32">
        <v>4740</v>
      </c>
      <c r="D12" s="12" t="s">
        <v>21</v>
      </c>
      <c r="E12" s="35"/>
      <c r="F12" s="35"/>
      <c r="G12" s="35"/>
      <c r="H12" s="35">
        <v>1221.02</v>
      </c>
      <c r="I12" s="35"/>
      <c r="J12" s="35">
        <f t="shared" ref="J12:J13" si="2">H12+I12</f>
        <v>1221.02</v>
      </c>
    </row>
    <row r="13" spans="1:10" s="1" customFormat="1" ht="48" customHeight="1" x14ac:dyDescent="0.2">
      <c r="A13" s="25"/>
      <c r="B13" s="37"/>
      <c r="C13" s="32">
        <v>4850</v>
      </c>
      <c r="D13" s="12" t="s">
        <v>22</v>
      </c>
      <c r="E13" s="35"/>
      <c r="F13" s="35"/>
      <c r="G13" s="35"/>
      <c r="H13" s="35">
        <v>225.18</v>
      </c>
      <c r="I13" s="35"/>
      <c r="J13" s="35">
        <f t="shared" si="2"/>
        <v>225.18</v>
      </c>
    </row>
    <row r="14" spans="1:10" s="1" customFormat="1" ht="31.5" customHeight="1" x14ac:dyDescent="0.2">
      <c r="A14" s="26">
        <v>758</v>
      </c>
      <c r="B14" s="26"/>
      <c r="C14" s="27"/>
      <c r="D14" s="28" t="s">
        <v>16</v>
      </c>
      <c r="E14" s="33">
        <f>E15</f>
        <v>3153418</v>
      </c>
      <c r="F14" s="33">
        <f t="shared" ref="F14:I15" si="3">F15</f>
        <v>0</v>
      </c>
      <c r="G14" s="33">
        <f t="shared" si="3"/>
        <v>3153418</v>
      </c>
      <c r="H14" s="33">
        <f t="shared" si="3"/>
        <v>0</v>
      </c>
      <c r="I14" s="33">
        <f t="shared" si="3"/>
        <v>0</v>
      </c>
      <c r="J14" s="33">
        <f>J15</f>
        <v>0</v>
      </c>
    </row>
    <row r="15" spans="1:10" s="1" customFormat="1" ht="31.5" customHeight="1" x14ac:dyDescent="0.2">
      <c r="A15" s="41"/>
      <c r="B15" s="37">
        <v>75814</v>
      </c>
      <c r="C15" s="36"/>
      <c r="D15" s="38" t="s">
        <v>17</v>
      </c>
      <c r="E15" s="35">
        <f>E16</f>
        <v>3153418</v>
      </c>
      <c r="F15" s="35">
        <f t="shared" si="3"/>
        <v>0</v>
      </c>
      <c r="G15" s="35">
        <f t="shared" si="3"/>
        <v>3153418</v>
      </c>
      <c r="H15" s="35"/>
      <c r="I15" s="35"/>
      <c r="J15" s="35"/>
    </row>
    <row r="16" spans="1:10" s="1" customFormat="1" ht="45" customHeight="1" x14ac:dyDescent="0.2">
      <c r="A16" s="39"/>
      <c r="B16" s="37"/>
      <c r="C16" s="32">
        <v>2100</v>
      </c>
      <c r="D16" s="11" t="s">
        <v>19</v>
      </c>
      <c r="E16" s="35">
        <v>3153418</v>
      </c>
      <c r="F16" s="35"/>
      <c r="G16" s="35">
        <f>E16+F16</f>
        <v>3153418</v>
      </c>
      <c r="H16" s="35"/>
      <c r="I16" s="35"/>
      <c r="J16" s="35"/>
    </row>
    <row r="17" spans="1:10" s="1" customFormat="1" ht="31.5" customHeight="1" x14ac:dyDescent="0.2">
      <c r="A17" s="26">
        <v>801</v>
      </c>
      <c r="B17" s="26"/>
      <c r="C17" s="27"/>
      <c r="D17" s="28" t="s">
        <v>15</v>
      </c>
      <c r="E17" s="33">
        <f>E18+E21</f>
        <v>6099.03</v>
      </c>
      <c r="F17" s="33">
        <f t="shared" ref="F17:J17" si="4">F18+F21</f>
        <v>0</v>
      </c>
      <c r="G17" s="33">
        <f t="shared" si="4"/>
        <v>6099.03</v>
      </c>
      <c r="H17" s="33">
        <f t="shared" si="4"/>
        <v>673797.03</v>
      </c>
      <c r="I17" s="33">
        <f t="shared" si="4"/>
        <v>0</v>
      </c>
      <c r="J17" s="33">
        <f t="shared" si="4"/>
        <v>673797.03</v>
      </c>
    </row>
    <row r="18" spans="1:10" s="1" customFormat="1" ht="45" customHeight="1" x14ac:dyDescent="0.2">
      <c r="A18" s="44"/>
      <c r="B18" s="55">
        <v>80153</v>
      </c>
      <c r="C18" s="56"/>
      <c r="D18" s="57" t="s">
        <v>34</v>
      </c>
      <c r="E18" s="58">
        <f>E19</f>
        <v>6099.03</v>
      </c>
      <c r="F18" s="58">
        <f t="shared" ref="F18:G18" si="5">F19</f>
        <v>0</v>
      </c>
      <c r="G18" s="58">
        <f t="shared" si="5"/>
        <v>6099.03</v>
      </c>
      <c r="H18" s="58">
        <f>H20</f>
        <v>6099.03</v>
      </c>
      <c r="I18" s="58">
        <f t="shared" ref="I18:J18" si="6">I20</f>
        <v>0</v>
      </c>
      <c r="J18" s="58">
        <f t="shared" si="6"/>
        <v>6099.03</v>
      </c>
    </row>
    <row r="19" spans="1:10" s="1" customFormat="1" ht="45.75" customHeight="1" x14ac:dyDescent="0.2">
      <c r="A19" s="44"/>
      <c r="B19" s="44"/>
      <c r="C19" s="45">
        <v>2100</v>
      </c>
      <c r="D19" s="11" t="s">
        <v>19</v>
      </c>
      <c r="E19" s="46">
        <v>6099.03</v>
      </c>
      <c r="F19" s="46"/>
      <c r="G19" s="46">
        <f>E19+F19</f>
        <v>6099.03</v>
      </c>
      <c r="H19" s="46"/>
      <c r="I19" s="46"/>
      <c r="J19" s="46"/>
    </row>
    <row r="20" spans="1:10" s="1" customFormat="1" ht="27" customHeight="1" x14ac:dyDescent="0.2">
      <c r="A20" s="44"/>
      <c r="B20" s="44"/>
      <c r="C20" s="45">
        <v>4860</v>
      </c>
      <c r="D20" s="12" t="s">
        <v>27</v>
      </c>
      <c r="E20" s="46"/>
      <c r="F20" s="46"/>
      <c r="G20" s="46"/>
      <c r="H20" s="46">
        <v>6099.03</v>
      </c>
      <c r="I20" s="46"/>
      <c r="J20" s="46">
        <f>H20+I20</f>
        <v>6099.03</v>
      </c>
    </row>
    <row r="21" spans="1:10" s="1" customFormat="1" ht="31.5" customHeight="1" x14ac:dyDescent="0.2">
      <c r="A21" s="25"/>
      <c r="B21" s="29">
        <v>80195</v>
      </c>
      <c r="C21" s="30"/>
      <c r="D21" s="31" t="s">
        <v>12</v>
      </c>
      <c r="E21" s="34"/>
      <c r="F21" s="34"/>
      <c r="G21" s="34"/>
      <c r="H21" s="34">
        <f>H22+H23+H24+H25+H26+H27+H28</f>
        <v>667698</v>
      </c>
      <c r="I21" s="34">
        <f t="shared" ref="I21:J21" si="7">I22+I23+I24+I25+I26+I27+I28</f>
        <v>0</v>
      </c>
      <c r="J21" s="34">
        <f t="shared" si="7"/>
        <v>667698</v>
      </c>
    </row>
    <row r="22" spans="1:10" s="1" customFormat="1" ht="39" customHeight="1" x14ac:dyDescent="0.2">
      <c r="A22" s="25"/>
      <c r="B22" s="44"/>
      <c r="C22" s="45">
        <v>2100</v>
      </c>
      <c r="D22" s="11" t="s">
        <v>19</v>
      </c>
      <c r="E22" s="46"/>
      <c r="F22" s="46"/>
      <c r="G22" s="46"/>
      <c r="H22" s="46">
        <v>15699</v>
      </c>
      <c r="I22" s="46"/>
      <c r="J22" s="46">
        <f>H22+I22</f>
        <v>15699</v>
      </c>
    </row>
    <row r="23" spans="1:10" s="1" customFormat="1" ht="42.75" customHeight="1" x14ac:dyDescent="0.2">
      <c r="A23" s="25"/>
      <c r="B23" s="25"/>
      <c r="C23" s="32">
        <v>4350</v>
      </c>
      <c r="D23" s="12" t="s">
        <v>23</v>
      </c>
      <c r="E23" s="35"/>
      <c r="F23" s="35"/>
      <c r="G23" s="35"/>
      <c r="H23" s="35">
        <v>140049</v>
      </c>
      <c r="I23" s="35"/>
      <c r="J23" s="35">
        <f t="shared" ref="J23:J28" si="8">H23+I23</f>
        <v>140049</v>
      </c>
    </row>
    <row r="24" spans="1:10" s="1" customFormat="1" ht="31.5" customHeight="1" x14ac:dyDescent="0.2">
      <c r="A24" s="25"/>
      <c r="B24" s="25"/>
      <c r="C24" s="32">
        <v>4370</v>
      </c>
      <c r="D24" s="12" t="s">
        <v>20</v>
      </c>
      <c r="E24" s="35"/>
      <c r="F24" s="35"/>
      <c r="G24" s="35"/>
      <c r="H24" s="35">
        <v>106821</v>
      </c>
      <c r="I24" s="35"/>
      <c r="J24" s="35">
        <f t="shared" si="8"/>
        <v>106821</v>
      </c>
    </row>
    <row r="25" spans="1:10" s="1" customFormat="1" ht="31.5" customHeight="1" x14ac:dyDescent="0.2">
      <c r="A25" s="25"/>
      <c r="B25" s="25"/>
      <c r="C25" s="32">
        <v>4740</v>
      </c>
      <c r="D25" s="12" t="s">
        <v>21</v>
      </c>
      <c r="E25" s="35"/>
      <c r="F25" s="35"/>
      <c r="G25" s="35"/>
      <c r="H25" s="35">
        <v>87500</v>
      </c>
      <c r="I25" s="35"/>
      <c r="J25" s="35">
        <f t="shared" si="8"/>
        <v>87500</v>
      </c>
    </row>
    <row r="26" spans="1:10" s="1" customFormat="1" ht="31.5" customHeight="1" x14ac:dyDescent="0.2">
      <c r="A26" s="25"/>
      <c r="B26" s="25"/>
      <c r="C26" s="32">
        <v>4750</v>
      </c>
      <c r="D26" s="12" t="s">
        <v>24</v>
      </c>
      <c r="E26" s="35"/>
      <c r="F26" s="35"/>
      <c r="G26" s="35"/>
      <c r="H26" s="35">
        <v>195452</v>
      </c>
      <c r="I26" s="35"/>
      <c r="J26" s="35">
        <f t="shared" si="8"/>
        <v>195452</v>
      </c>
    </row>
    <row r="27" spans="1:10" s="1" customFormat="1" ht="42.75" customHeight="1" x14ac:dyDescent="0.2">
      <c r="A27" s="25"/>
      <c r="B27" s="25"/>
      <c r="C27" s="32">
        <v>4850</v>
      </c>
      <c r="D27" s="12" t="s">
        <v>22</v>
      </c>
      <c r="E27" s="35"/>
      <c r="F27" s="35"/>
      <c r="G27" s="35"/>
      <c r="H27" s="35">
        <v>54895</v>
      </c>
      <c r="I27" s="35"/>
      <c r="J27" s="35">
        <f t="shared" si="8"/>
        <v>54895</v>
      </c>
    </row>
    <row r="28" spans="1:10" s="1" customFormat="1" ht="30" customHeight="1" x14ac:dyDescent="0.2">
      <c r="A28" s="25"/>
      <c r="B28" s="25"/>
      <c r="C28" s="32">
        <v>4860</v>
      </c>
      <c r="D28" s="12" t="s">
        <v>27</v>
      </c>
      <c r="E28" s="35"/>
      <c r="F28" s="35"/>
      <c r="G28" s="35"/>
      <c r="H28" s="35">
        <v>67282</v>
      </c>
      <c r="I28" s="35"/>
      <c r="J28" s="35">
        <f t="shared" si="8"/>
        <v>67282</v>
      </c>
    </row>
    <row r="29" spans="1:10" s="1" customFormat="1" ht="31.5" customHeight="1" x14ac:dyDescent="0.2">
      <c r="A29" s="5">
        <v>852</v>
      </c>
      <c r="B29" s="5"/>
      <c r="C29" s="9"/>
      <c r="D29" s="10" t="s">
        <v>10</v>
      </c>
      <c r="E29" s="7">
        <f>E30</f>
        <v>354980.22</v>
      </c>
      <c r="F29" s="7">
        <f t="shared" ref="F29:J30" si="9">F30</f>
        <v>15840</v>
      </c>
      <c r="G29" s="7">
        <f t="shared" si="9"/>
        <v>370820.22</v>
      </c>
      <c r="H29" s="7">
        <f t="shared" si="9"/>
        <v>2840700.2199999997</v>
      </c>
      <c r="I29" s="7">
        <f t="shared" si="9"/>
        <v>15840</v>
      </c>
      <c r="J29" s="7">
        <f t="shared" si="9"/>
        <v>2856540.2199999997</v>
      </c>
    </row>
    <row r="30" spans="1:10" s="1" customFormat="1" ht="31.5" customHeight="1" x14ac:dyDescent="0.2">
      <c r="A30" s="74"/>
      <c r="B30" s="6">
        <v>85295</v>
      </c>
      <c r="C30" s="3"/>
      <c r="D30" s="4" t="s">
        <v>14</v>
      </c>
      <c r="E30" s="2">
        <f>E31</f>
        <v>354980.22</v>
      </c>
      <c r="F30" s="2">
        <f t="shared" si="9"/>
        <v>15840</v>
      </c>
      <c r="G30" s="2">
        <f t="shared" si="9"/>
        <v>370820.22</v>
      </c>
      <c r="H30" s="2">
        <f>H32+H33+H34+H35+H36+H37</f>
        <v>2840700.2199999997</v>
      </c>
      <c r="I30" s="2">
        <f t="shared" ref="I30:J30" si="10">I32+I33+I34+I35+I36+I37</f>
        <v>15840</v>
      </c>
      <c r="J30" s="2">
        <f t="shared" si="10"/>
        <v>2856540.2199999997</v>
      </c>
    </row>
    <row r="31" spans="1:10" s="1" customFormat="1" ht="43.5" customHeight="1" x14ac:dyDescent="0.2">
      <c r="A31" s="73"/>
      <c r="B31" s="72"/>
      <c r="C31" s="23">
        <v>2100</v>
      </c>
      <c r="D31" s="11" t="s">
        <v>19</v>
      </c>
      <c r="E31" s="13">
        <v>354980.22</v>
      </c>
      <c r="F31" s="13">
        <v>15840</v>
      </c>
      <c r="G31" s="13">
        <f>E31+F31</f>
        <v>370820.22</v>
      </c>
      <c r="H31" s="13"/>
      <c r="I31" s="13"/>
      <c r="J31" s="13"/>
    </row>
    <row r="32" spans="1:10" s="1" customFormat="1" ht="31.5" customHeight="1" x14ac:dyDescent="0.2">
      <c r="A32" s="73"/>
      <c r="B32" s="72"/>
      <c r="C32" s="23">
        <v>3280</v>
      </c>
      <c r="D32" s="47" t="s">
        <v>32</v>
      </c>
      <c r="E32" s="13"/>
      <c r="F32" s="13"/>
      <c r="G32" s="13"/>
      <c r="H32" s="13">
        <v>347120</v>
      </c>
      <c r="I32" s="13">
        <v>15760</v>
      </c>
      <c r="J32" s="13">
        <f>H32+I32</f>
        <v>362880</v>
      </c>
    </row>
    <row r="33" spans="1:10" s="1" customFormat="1" ht="32.25" customHeight="1" x14ac:dyDescent="0.2">
      <c r="A33" s="73"/>
      <c r="B33" s="73"/>
      <c r="C33" s="23">
        <v>3290</v>
      </c>
      <c r="D33" s="12" t="s">
        <v>25</v>
      </c>
      <c r="E33" s="13"/>
      <c r="F33" s="13"/>
      <c r="G33" s="13"/>
      <c r="H33" s="13">
        <v>6463.96</v>
      </c>
      <c r="I33" s="13">
        <v>0</v>
      </c>
      <c r="J33" s="13">
        <f t="shared" ref="J33:J37" si="11">H33+I33</f>
        <v>6463.96</v>
      </c>
    </row>
    <row r="34" spans="1:10" s="1" customFormat="1" ht="32.25" customHeight="1" x14ac:dyDescent="0.2">
      <c r="A34" s="73"/>
      <c r="B34" s="73"/>
      <c r="C34" s="23">
        <v>4370</v>
      </c>
      <c r="D34" s="12" t="s">
        <v>20</v>
      </c>
      <c r="E34" s="13"/>
      <c r="F34" s="13"/>
      <c r="G34" s="13"/>
      <c r="H34" s="13">
        <v>2485720</v>
      </c>
      <c r="I34" s="13"/>
      <c r="J34" s="13">
        <f t="shared" si="11"/>
        <v>2485720</v>
      </c>
    </row>
    <row r="35" spans="1:10" s="1" customFormat="1" ht="26.25" customHeight="1" x14ac:dyDescent="0.2">
      <c r="A35" s="73"/>
      <c r="B35" s="73"/>
      <c r="C35" s="24">
        <v>4740</v>
      </c>
      <c r="D35" s="12" t="s">
        <v>21</v>
      </c>
      <c r="E35" s="13"/>
      <c r="F35" s="13"/>
      <c r="G35" s="13"/>
      <c r="H35" s="13">
        <v>845.95</v>
      </c>
      <c r="I35" s="13">
        <v>66.92</v>
      </c>
      <c r="J35" s="13">
        <f t="shared" si="11"/>
        <v>912.87</v>
      </c>
    </row>
    <row r="36" spans="1:10" s="1" customFormat="1" ht="39" customHeight="1" x14ac:dyDescent="0.2">
      <c r="A36" s="73"/>
      <c r="B36" s="73"/>
      <c r="C36" s="15">
        <v>4850</v>
      </c>
      <c r="D36" s="12" t="s">
        <v>22</v>
      </c>
      <c r="E36" s="13"/>
      <c r="F36" s="13"/>
      <c r="G36" s="13"/>
      <c r="H36" s="13">
        <v>162.05000000000001</v>
      </c>
      <c r="I36" s="13">
        <v>13.08</v>
      </c>
      <c r="J36" s="13">
        <f t="shared" si="11"/>
        <v>175.13000000000002</v>
      </c>
    </row>
    <row r="37" spans="1:10" s="1" customFormat="1" ht="39" customHeight="1" x14ac:dyDescent="0.2">
      <c r="A37" s="49"/>
      <c r="B37" s="49"/>
      <c r="C37" s="15">
        <v>4860</v>
      </c>
      <c r="D37" s="12" t="s">
        <v>27</v>
      </c>
      <c r="E37" s="13"/>
      <c r="F37" s="13"/>
      <c r="G37" s="13"/>
      <c r="H37" s="13">
        <v>388.26</v>
      </c>
      <c r="I37" s="13"/>
      <c r="J37" s="13">
        <f t="shared" si="11"/>
        <v>388.26</v>
      </c>
    </row>
    <row r="38" spans="1:10" s="1" customFormat="1" ht="24.75" customHeight="1" x14ac:dyDescent="0.2">
      <c r="A38" s="59">
        <v>853</v>
      </c>
      <c r="B38" s="59"/>
      <c r="C38" s="18"/>
      <c r="D38" s="19" t="s">
        <v>11</v>
      </c>
      <c r="E38" s="20">
        <f>E39</f>
        <v>19690.8</v>
      </c>
      <c r="F38" s="20">
        <f t="shared" ref="F38:J39" si="12">F39</f>
        <v>0</v>
      </c>
      <c r="G38" s="20">
        <f t="shared" si="12"/>
        <v>19690.8</v>
      </c>
      <c r="H38" s="20">
        <f t="shared" si="12"/>
        <v>19690.8</v>
      </c>
      <c r="I38" s="20">
        <f t="shared" si="12"/>
        <v>0</v>
      </c>
      <c r="J38" s="20">
        <f t="shared" si="12"/>
        <v>19690.8</v>
      </c>
    </row>
    <row r="39" spans="1:10" s="1" customFormat="1" ht="24.75" customHeight="1" x14ac:dyDescent="0.2">
      <c r="A39" s="16"/>
      <c r="B39" s="21">
        <v>85395</v>
      </c>
      <c r="C39" s="22"/>
      <c r="D39" s="4" t="s">
        <v>12</v>
      </c>
      <c r="E39" s="2">
        <f>E40</f>
        <v>19690.8</v>
      </c>
      <c r="F39" s="2">
        <f t="shared" si="12"/>
        <v>0</v>
      </c>
      <c r="G39" s="2">
        <f t="shared" si="12"/>
        <v>19690.8</v>
      </c>
      <c r="H39" s="2">
        <f>H41+H42+H43+H44</f>
        <v>19690.8</v>
      </c>
      <c r="I39" s="2">
        <f t="shared" ref="I39:J39" si="13">I41+I42+I43+I44</f>
        <v>0</v>
      </c>
      <c r="J39" s="2">
        <f t="shared" si="13"/>
        <v>19690.8</v>
      </c>
    </row>
    <row r="40" spans="1:10" s="1" customFormat="1" ht="42" customHeight="1" x14ac:dyDescent="0.2">
      <c r="A40" s="39"/>
      <c r="B40" s="39"/>
      <c r="C40" s="15">
        <v>2100</v>
      </c>
      <c r="D40" s="11" t="s">
        <v>19</v>
      </c>
      <c r="E40" s="13">
        <v>19690.8</v>
      </c>
      <c r="F40" s="13"/>
      <c r="G40" s="13">
        <f>E40+F40</f>
        <v>19690.8</v>
      </c>
      <c r="H40" s="13"/>
      <c r="I40" s="13"/>
      <c r="J40" s="13"/>
    </row>
    <row r="41" spans="1:10" s="1" customFormat="1" ht="27.75" customHeight="1" x14ac:dyDescent="0.2">
      <c r="A41" s="40"/>
      <c r="B41" s="40"/>
      <c r="C41" s="15">
        <v>3290</v>
      </c>
      <c r="D41" s="12" t="s">
        <v>25</v>
      </c>
      <c r="E41" s="13"/>
      <c r="F41" s="13"/>
      <c r="G41" s="13"/>
      <c r="H41" s="13">
        <v>9900</v>
      </c>
      <c r="I41" s="13"/>
      <c r="J41" s="13">
        <f>H41+I41</f>
        <v>9900</v>
      </c>
    </row>
    <row r="42" spans="1:10" s="1" customFormat="1" ht="51" customHeight="1" x14ac:dyDescent="0.2">
      <c r="A42" s="40"/>
      <c r="B42" s="40"/>
      <c r="C42" s="15">
        <v>4840</v>
      </c>
      <c r="D42" s="12" t="s">
        <v>26</v>
      </c>
      <c r="E42" s="13"/>
      <c r="F42" s="13"/>
      <c r="G42" s="13"/>
      <c r="H42" s="13">
        <v>8000</v>
      </c>
      <c r="I42" s="13"/>
      <c r="J42" s="13">
        <f>H42+I42</f>
        <v>8000</v>
      </c>
    </row>
    <row r="43" spans="1:10" s="1" customFormat="1" ht="51" customHeight="1" x14ac:dyDescent="0.2">
      <c r="A43" s="42"/>
      <c r="B43" s="42"/>
      <c r="C43" s="15">
        <v>4850</v>
      </c>
      <c r="D43" s="12" t="s">
        <v>22</v>
      </c>
      <c r="E43" s="13"/>
      <c r="F43" s="13"/>
      <c r="G43" s="13"/>
      <c r="H43" s="13">
        <v>1592.8</v>
      </c>
      <c r="I43" s="13"/>
      <c r="J43" s="13">
        <f>H43+I43</f>
        <v>1592.8</v>
      </c>
    </row>
    <row r="44" spans="1:10" s="1" customFormat="1" ht="33.75" customHeight="1" x14ac:dyDescent="0.2">
      <c r="A44" s="43"/>
      <c r="B44" s="43"/>
      <c r="C44" s="15">
        <v>4860</v>
      </c>
      <c r="D44" s="48" t="s">
        <v>27</v>
      </c>
      <c r="E44" s="13"/>
      <c r="F44" s="13"/>
      <c r="G44" s="13"/>
      <c r="H44" s="13">
        <v>198</v>
      </c>
      <c r="I44" s="13"/>
      <c r="J44" s="13">
        <f>H44+I44</f>
        <v>198</v>
      </c>
    </row>
    <row r="45" spans="1:10" s="1" customFormat="1" ht="33.75" customHeight="1" x14ac:dyDescent="0.2">
      <c r="A45" s="17">
        <v>854</v>
      </c>
      <c r="B45" s="51"/>
      <c r="C45" s="52"/>
      <c r="D45" s="19" t="s">
        <v>30</v>
      </c>
      <c r="E45" s="20">
        <f>E46</f>
        <v>20535</v>
      </c>
      <c r="F45" s="20">
        <f t="shared" ref="F45:J45" si="14">F46</f>
        <v>0</v>
      </c>
      <c r="G45" s="20">
        <f t="shared" si="14"/>
        <v>20535</v>
      </c>
      <c r="H45" s="20">
        <f t="shared" si="14"/>
        <v>20535</v>
      </c>
      <c r="I45" s="20">
        <f t="shared" si="14"/>
        <v>0</v>
      </c>
      <c r="J45" s="20">
        <f t="shared" si="14"/>
        <v>20535</v>
      </c>
    </row>
    <row r="46" spans="1:10" s="1" customFormat="1" ht="25.5" customHeight="1" x14ac:dyDescent="0.2">
      <c r="A46" s="50"/>
      <c r="B46" s="21">
        <v>85415</v>
      </c>
      <c r="C46" s="22"/>
      <c r="D46" s="4" t="s">
        <v>31</v>
      </c>
      <c r="E46" s="2">
        <f>E47</f>
        <v>20535</v>
      </c>
      <c r="F46" s="2">
        <f t="shared" ref="F46:G46" si="15">F47</f>
        <v>0</v>
      </c>
      <c r="G46" s="2">
        <f t="shared" si="15"/>
        <v>20535</v>
      </c>
      <c r="H46" s="2">
        <f>H48+H49</f>
        <v>20535</v>
      </c>
      <c r="I46" s="2">
        <f t="shared" ref="I46:J46" si="16">I48+I49</f>
        <v>0</v>
      </c>
      <c r="J46" s="2">
        <f t="shared" si="16"/>
        <v>20535</v>
      </c>
    </row>
    <row r="47" spans="1:10" s="1" customFormat="1" ht="43.5" customHeight="1" x14ac:dyDescent="0.2">
      <c r="A47" s="50"/>
      <c r="B47" s="50"/>
      <c r="C47" s="15">
        <v>2100</v>
      </c>
      <c r="D47" s="11" t="s">
        <v>19</v>
      </c>
      <c r="E47" s="13">
        <v>20535</v>
      </c>
      <c r="F47" s="13"/>
      <c r="G47" s="13">
        <f>E47+F47</f>
        <v>20535</v>
      </c>
      <c r="H47" s="13"/>
      <c r="I47" s="13"/>
      <c r="J47" s="13"/>
    </row>
    <row r="48" spans="1:10" s="1" customFormat="1" ht="33.75" hidden="1" customHeight="1" x14ac:dyDescent="0.2">
      <c r="A48" s="50"/>
      <c r="B48" s="50"/>
      <c r="C48" s="15">
        <v>3280</v>
      </c>
      <c r="D48" s="47" t="s">
        <v>32</v>
      </c>
      <c r="E48" s="13"/>
      <c r="F48" s="13"/>
      <c r="G48" s="13"/>
      <c r="H48" s="13">
        <v>0</v>
      </c>
      <c r="I48" s="13"/>
      <c r="J48" s="13">
        <f>H48+I48</f>
        <v>0</v>
      </c>
    </row>
    <row r="49" spans="1:10" s="1" customFormat="1" ht="33.75" customHeight="1" x14ac:dyDescent="0.2">
      <c r="A49" s="53"/>
      <c r="B49" s="53"/>
      <c r="C49" s="15">
        <v>3290</v>
      </c>
      <c r="D49" s="12" t="s">
        <v>25</v>
      </c>
      <c r="E49" s="13"/>
      <c r="F49" s="13"/>
      <c r="G49" s="13"/>
      <c r="H49" s="13">
        <v>20535</v>
      </c>
      <c r="I49" s="13"/>
      <c r="J49" s="13">
        <f>H49+I49</f>
        <v>20535</v>
      </c>
    </row>
    <row r="50" spans="1:10" s="1" customFormat="1" ht="24.75" customHeight="1" x14ac:dyDescent="0.2">
      <c r="A50" s="17">
        <v>855</v>
      </c>
      <c r="B50" s="17"/>
      <c r="C50" s="18"/>
      <c r="D50" s="19" t="s">
        <v>13</v>
      </c>
      <c r="E50" s="20">
        <f>E51</f>
        <v>199184.22</v>
      </c>
      <c r="F50" s="20">
        <f t="shared" ref="F50:J51" si="17">F51</f>
        <v>17415</v>
      </c>
      <c r="G50" s="20">
        <f t="shared" si="17"/>
        <v>216599.22</v>
      </c>
      <c r="H50" s="20">
        <f t="shared" si="17"/>
        <v>199184.22</v>
      </c>
      <c r="I50" s="20">
        <f t="shared" si="17"/>
        <v>17415</v>
      </c>
      <c r="J50" s="20">
        <f t="shared" si="17"/>
        <v>216599.22</v>
      </c>
    </row>
    <row r="51" spans="1:10" s="1" customFormat="1" ht="24.75" customHeight="1" x14ac:dyDescent="0.2">
      <c r="A51" s="76"/>
      <c r="B51" s="21">
        <v>85595</v>
      </c>
      <c r="C51" s="22"/>
      <c r="D51" s="4" t="s">
        <v>12</v>
      </c>
      <c r="E51" s="2">
        <f>E52</f>
        <v>199184.22</v>
      </c>
      <c r="F51" s="2">
        <f t="shared" si="17"/>
        <v>17415</v>
      </c>
      <c r="G51" s="2">
        <f t="shared" si="17"/>
        <v>216599.22</v>
      </c>
      <c r="H51" s="2">
        <f>H53+H54+H55+H56</f>
        <v>199184.22</v>
      </c>
      <c r="I51" s="2">
        <f t="shared" ref="I51:J51" si="18">I53+I54+I55+I56</f>
        <v>17415</v>
      </c>
      <c r="J51" s="2">
        <f t="shared" si="18"/>
        <v>216599.22</v>
      </c>
    </row>
    <row r="52" spans="1:10" s="1" customFormat="1" ht="44.25" customHeight="1" x14ac:dyDescent="0.2">
      <c r="A52" s="73"/>
      <c r="B52" s="73"/>
      <c r="C52" s="15">
        <v>2100</v>
      </c>
      <c r="D52" s="11" t="s">
        <v>19</v>
      </c>
      <c r="E52" s="13">
        <v>199184.22</v>
      </c>
      <c r="F52" s="13">
        <v>17415</v>
      </c>
      <c r="G52" s="13">
        <f>E52+F52</f>
        <v>216599.22</v>
      </c>
      <c r="H52" s="13"/>
      <c r="I52" s="13"/>
      <c r="J52" s="13"/>
    </row>
    <row r="53" spans="1:10" s="1" customFormat="1" ht="24.75" customHeight="1" x14ac:dyDescent="0.2">
      <c r="A53" s="75"/>
      <c r="B53" s="75"/>
      <c r="C53" s="15">
        <v>3290</v>
      </c>
      <c r="D53" s="12" t="s">
        <v>25</v>
      </c>
      <c r="E53" s="13"/>
      <c r="F53" s="13"/>
      <c r="G53" s="13"/>
      <c r="H53" s="13">
        <v>162000</v>
      </c>
      <c r="I53" s="13">
        <v>13915</v>
      </c>
      <c r="J53" s="13">
        <f>H53+I53</f>
        <v>175915</v>
      </c>
    </row>
    <row r="54" spans="1:10" s="1" customFormat="1" ht="29.25" customHeight="1" x14ac:dyDescent="0.2">
      <c r="A54" s="54"/>
      <c r="B54" s="54"/>
      <c r="C54" s="15">
        <v>4740</v>
      </c>
      <c r="D54" s="12" t="s">
        <v>21</v>
      </c>
      <c r="E54" s="13"/>
      <c r="F54" s="13"/>
      <c r="G54" s="13"/>
      <c r="H54" s="13">
        <v>5000</v>
      </c>
      <c r="I54" s="13"/>
      <c r="J54" s="13">
        <f>H54+I54</f>
        <v>5000</v>
      </c>
    </row>
    <row r="55" spans="1:10" s="1" customFormat="1" ht="42.75" customHeight="1" x14ac:dyDescent="0.2">
      <c r="A55" s="54"/>
      <c r="B55" s="54"/>
      <c r="C55" s="15">
        <v>4850</v>
      </c>
      <c r="D55" s="12" t="s">
        <v>22</v>
      </c>
      <c r="E55" s="13"/>
      <c r="F55" s="13"/>
      <c r="G55" s="13"/>
      <c r="H55" s="13">
        <v>1000</v>
      </c>
      <c r="I55" s="13"/>
      <c r="J55" s="13">
        <f>H55+I55</f>
        <v>1000</v>
      </c>
    </row>
    <row r="56" spans="1:10" s="1" customFormat="1" ht="24.75" customHeight="1" x14ac:dyDescent="0.2">
      <c r="A56" s="43"/>
      <c r="B56" s="43"/>
      <c r="C56" s="15">
        <v>4860</v>
      </c>
      <c r="D56" s="48" t="s">
        <v>27</v>
      </c>
      <c r="E56" s="13"/>
      <c r="F56" s="13"/>
      <c r="G56" s="13"/>
      <c r="H56" s="13">
        <v>31184.22</v>
      </c>
      <c r="I56" s="13">
        <v>3500</v>
      </c>
      <c r="J56" s="13">
        <f>H56+I56</f>
        <v>34684.22</v>
      </c>
    </row>
    <row r="57" spans="1:10" ht="24" customHeight="1" x14ac:dyDescent="0.25">
      <c r="A57" s="69" t="s">
        <v>5</v>
      </c>
      <c r="B57" s="69"/>
      <c r="C57" s="69"/>
      <c r="D57" s="69"/>
      <c r="E57" s="14">
        <f t="shared" ref="E57:J57" si="19">E8+E14+E17+E29+E38+E45+E50</f>
        <v>3755933.47</v>
      </c>
      <c r="F57" s="14">
        <f t="shared" si="19"/>
        <v>33255</v>
      </c>
      <c r="G57" s="14">
        <f t="shared" si="19"/>
        <v>3789188.47</v>
      </c>
      <c r="H57" s="14">
        <f t="shared" si="19"/>
        <v>3755933.4699999997</v>
      </c>
      <c r="I57" s="14">
        <f t="shared" si="19"/>
        <v>33255</v>
      </c>
      <c r="J57" s="14">
        <f t="shared" si="19"/>
        <v>3789188.4699999997</v>
      </c>
    </row>
    <row r="58" spans="1:10" x14ac:dyDescent="0.25">
      <c r="A58" s="70"/>
      <c r="B58" s="70"/>
      <c r="C58" s="70"/>
      <c r="D58" s="70"/>
      <c r="E58" s="70"/>
      <c r="F58" s="70"/>
      <c r="G58" s="70"/>
      <c r="H58" s="70"/>
      <c r="I58" s="70"/>
      <c r="J58" s="70"/>
    </row>
  </sheetData>
  <mergeCells count="17">
    <mergeCell ref="H6:J6"/>
    <mergeCell ref="A57:D57"/>
    <mergeCell ref="A58:J58"/>
    <mergeCell ref="A6:A7"/>
    <mergeCell ref="B6:B7"/>
    <mergeCell ref="C6:C7"/>
    <mergeCell ref="D6:D7"/>
    <mergeCell ref="E6:G6"/>
    <mergeCell ref="B31:B36"/>
    <mergeCell ref="A30:A36"/>
    <mergeCell ref="B52:B53"/>
    <mergeCell ref="A51:A53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Zał.Nr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2023-09-20T09:40:18Z</cp:lastPrinted>
  <dcterms:created xsi:type="dcterms:W3CDTF">2018-11-03T12:53:48Z</dcterms:created>
  <dcterms:modified xsi:type="dcterms:W3CDTF">2023-09-20T09:48:21Z</dcterms:modified>
</cp:coreProperties>
</file>