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90"/>
  </bookViews>
  <sheets>
    <sheet name="Zał.Nr 4" sheetId="6" r:id="rId1"/>
  </sheets>
  <definedNames>
    <definedName name="Excel_BuiltIn_Print_Titles_2" localSheetId="0">#REF!</definedName>
    <definedName name="Excel_BuiltIn_Print_Titles_2">#REF!</definedName>
    <definedName name="Excel_BuiltIn_Print_Titles_2_1" localSheetId="0">#REF!</definedName>
    <definedName name="Excel_BuiltIn_Print_Titles_2_1">#REF!</definedName>
    <definedName name="Excel_BuiltIn_Print_Titles_2_1_1" localSheetId="0">#REF!</definedName>
    <definedName name="Excel_BuiltIn_Print_Titles_2_1_1">#REF!</definedName>
    <definedName name="Excel_BuiltIn_Print_Titles_3_1" localSheetId="0">#REF!</definedName>
    <definedName name="Excel_BuiltIn_Print_Titles_3_1">#REF!</definedName>
    <definedName name="Excel_BuiltIn_Print_Titles_3_1_1" localSheetId="0">#REF!</definedName>
    <definedName name="Excel_BuiltIn_Print_Titles_3_1_1">#REF!</definedName>
    <definedName name="Excel_BuiltIn_Print_Titles_5" localSheetId="0">#REF!</definedName>
    <definedName name="Excel_BuiltIn_Print_Titles_5">#REF!</definedName>
    <definedName name="Excel_BuiltIn_Print_Titles_5_1" localSheetId="0">#REF!</definedName>
    <definedName name="Excel_BuiltIn_Print_Titles_5_1">#REF!</definedName>
    <definedName name="Excel_BuiltIn_Print_Titles_6" localSheetId="0">#REF!</definedName>
    <definedName name="Excel_BuiltIn_Print_Titles_6">#REF!</definedName>
    <definedName name="Excel_BuiltIn_Print_Titles_6_1" localSheetId="0">#REF!</definedName>
    <definedName name="Excel_BuiltIn_Print_Titles_6_1">#REF!</definedName>
    <definedName name="Excel_BuiltIn_Print_Titles_8" localSheetId="0">#REF!</definedName>
    <definedName name="Excel_BuiltIn_Print_Titles_8">#REF!</definedName>
    <definedName name="Excel_BuiltIn_Print_Titles_8_1" localSheetId="0">#REF!</definedName>
    <definedName name="Excel_BuiltIn_Print_Titles_8_1">#REF!</definedName>
    <definedName name="zal.3" localSheetId="0">#REF!</definedName>
    <definedName name="zal.3">#REF!</definedName>
  </definedNames>
  <calcPr calcId="145621"/>
</workbook>
</file>

<file path=xl/calcChain.xml><?xml version="1.0" encoding="utf-8"?>
<calcChain xmlns="http://schemas.openxmlformats.org/spreadsheetml/2006/main">
  <c r="G44" i="6" l="1"/>
  <c r="I18" i="6" l="1"/>
  <c r="H18" i="6"/>
  <c r="J25" i="6"/>
  <c r="J19" i="6"/>
  <c r="J13" i="6" l="1"/>
  <c r="J12" i="6"/>
  <c r="J11" i="6"/>
  <c r="I9" i="6"/>
  <c r="I8" i="6" s="1"/>
  <c r="H9" i="6"/>
  <c r="H8" i="6" s="1"/>
  <c r="E9" i="6"/>
  <c r="E8" i="6"/>
  <c r="F9" i="6"/>
  <c r="F8" i="6" s="1"/>
  <c r="G10" i="6"/>
  <c r="G9" i="6" s="1"/>
  <c r="G8" i="6" s="1"/>
  <c r="J9" i="6" l="1"/>
  <c r="J8" i="6" s="1"/>
  <c r="I17" i="6"/>
  <c r="H17" i="6"/>
  <c r="J23" i="6"/>
  <c r="J22" i="6"/>
  <c r="J21" i="6"/>
  <c r="J24" i="6"/>
  <c r="J20" i="6"/>
  <c r="J18" i="6" l="1"/>
  <c r="J17" i="6" s="1"/>
  <c r="I35" i="6"/>
  <c r="H35" i="6"/>
  <c r="I27" i="6"/>
  <c r="I26" i="6" s="1"/>
  <c r="I43" i="6"/>
  <c r="H43" i="6"/>
  <c r="J40" i="6"/>
  <c r="J46" i="6" l="1"/>
  <c r="H27" i="6" l="1"/>
  <c r="H26" i="6" s="1"/>
  <c r="J29" i="6"/>
  <c r="F43" i="6" l="1"/>
  <c r="E43" i="6"/>
  <c r="J41" i="6"/>
  <c r="F35" i="6"/>
  <c r="E35" i="6"/>
  <c r="F27" i="6"/>
  <c r="F26" i="6" s="1"/>
  <c r="E27" i="6"/>
  <c r="E26" i="6" s="1"/>
  <c r="F15" i="6"/>
  <c r="E15" i="6"/>
  <c r="J45" i="6" l="1"/>
  <c r="J43" i="6" s="1"/>
  <c r="J39" i="6"/>
  <c r="J38" i="6"/>
  <c r="J37" i="6"/>
  <c r="J33" i="6"/>
  <c r="J32" i="6"/>
  <c r="J31" i="6"/>
  <c r="J30" i="6"/>
  <c r="J35" i="6" l="1"/>
  <c r="J27" i="6"/>
  <c r="J26" i="6" s="1"/>
  <c r="G43" i="6"/>
  <c r="G36" i="6"/>
  <c r="G35" i="6" s="1"/>
  <c r="G28" i="6"/>
  <c r="G27" i="6" s="1"/>
  <c r="G26" i="6" s="1"/>
  <c r="G16" i="6"/>
  <c r="G15" i="6" s="1"/>
  <c r="J14" i="6" l="1"/>
  <c r="H14" i="6"/>
  <c r="I14" i="6"/>
  <c r="F14" i="6"/>
  <c r="E14" i="6"/>
  <c r="G14" i="6" l="1"/>
  <c r="G42" i="6" l="1"/>
  <c r="I42" i="6"/>
  <c r="H42" i="6"/>
  <c r="F42" i="6"/>
  <c r="E42" i="6"/>
  <c r="I34" i="6"/>
  <c r="H34" i="6"/>
  <c r="F34" i="6"/>
  <c r="E34" i="6"/>
  <c r="I47" i="6" l="1"/>
  <c r="F47" i="6"/>
  <c r="H47" i="6"/>
  <c r="E47" i="6"/>
  <c r="J42" i="6"/>
  <c r="G34" i="6"/>
  <c r="G47" i="6" s="1"/>
  <c r="J34" i="6"/>
  <c r="J47" i="6" l="1"/>
</calcChain>
</file>

<file path=xl/sharedStrings.xml><?xml version="1.0" encoding="utf-8"?>
<sst xmlns="http://schemas.openxmlformats.org/spreadsheetml/2006/main" count="57" uniqueCount="35">
  <si>
    <t>Rozdział</t>
  </si>
  <si>
    <t>Paragraf</t>
  </si>
  <si>
    <t>Dział</t>
  </si>
  <si>
    <t>Nazwa</t>
  </si>
  <si>
    <t xml:space="preserve">Wydatki </t>
  </si>
  <si>
    <t>OGÓŁEM:</t>
  </si>
  <si>
    <t>Dochody</t>
  </si>
  <si>
    <t>zmiana</t>
  </si>
  <si>
    <t xml:space="preserve">Plan </t>
  </si>
  <si>
    <t>Pomoc społeczna</t>
  </si>
  <si>
    <t>Pozostałe zadania w zakresie polityki społecznej</t>
  </si>
  <si>
    <t>Pozostała działalność</t>
  </si>
  <si>
    <t>Rodzina</t>
  </si>
  <si>
    <t>Pozostała działaność</t>
  </si>
  <si>
    <t>Różne rozliczenia</t>
  </si>
  <si>
    <t>Różne rozliczenia finansowe</t>
  </si>
  <si>
    <t>Środki z Funduszu Pomocy na finansowanie lub dofinansowanie zadań bieżących w zakresie pomocy obywatelom Ukrainy</t>
  </si>
  <si>
    <t>Zakup usług związanych z pomocą obywatelom Ukrainy</t>
  </si>
  <si>
    <t>Wynagrodzenia i uposażenia wypłacane w związku z pomocą obywatelom Ukrainy</t>
  </si>
  <si>
    <t>Składki i inne pochodne od wynagrodzeń pracowników wypłacanych w związku z pomocą obywatelom Ukrainy</t>
  </si>
  <si>
    <t>Świadczenia społeczne wypłacane obywatelom Ukrainy przebywajacym na terytorium RP</t>
  </si>
  <si>
    <t>Pozostałe wydatki bieżce na zadania związne z pomocą obywatelom Ukrainy</t>
  </si>
  <si>
    <t>Plan dochodów i wydatków na zadania realizowane przez Gminę</t>
  </si>
  <si>
    <t>Świadczenia zwiazane z udzielaniem pomocy obywatelom Ukrainy</t>
  </si>
  <si>
    <t>ze środków Funduszu Pomocy Obywatelom Ukrainy w 2023 roku</t>
  </si>
  <si>
    <t>Plan po zmianach</t>
  </si>
  <si>
    <t>Oświata i wychowanie</t>
  </si>
  <si>
    <t>Pozostała dzialalność</t>
  </si>
  <si>
    <t>Administracja publiczna</t>
  </si>
  <si>
    <t>Honoraria, wynagrodzenia agencyjno0prowizyjne i wynagrodzenia bezosobowe wypłacane w związku z pomocą obywatelom Ukrainy</t>
  </si>
  <si>
    <t>Zakup towarów (w szczególności materiałów, leków, żywności) w związku z pomocą obywatelom Ukrainy</t>
  </si>
  <si>
    <t>Wnagrodzenia nauczycieli wypłacane w związku z pomocą obywatelom Ukrainy</t>
  </si>
  <si>
    <t>Rady Miejskiej w Rogoźnie</t>
  </si>
  <si>
    <r>
      <rPr>
        <sz val="10"/>
        <rFont val="Arial"/>
        <family val="2"/>
        <charset val="238"/>
      </rPr>
      <t>Załącznik Nr 4</t>
    </r>
    <r>
      <rPr>
        <b/>
        <sz val="10"/>
        <rFont val="Arial"/>
        <family val="2"/>
        <charset val="238"/>
      </rPr>
      <t xml:space="preserve"> </t>
    </r>
    <r>
      <rPr>
        <sz val="10"/>
        <rFont val="Arial"/>
        <family val="2"/>
        <charset val="238"/>
      </rPr>
      <t>do Uchwały Nr LXXIX/824/2023</t>
    </r>
  </si>
  <si>
    <t>z dnia 26 kwietnia 2023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</si>
</sst>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#,##0.00_ ;\-#,##0.00\ "/>
  </numFmts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8"/>
      <color indexed="8"/>
      <name val="Arial"/>
      <family val="2"/>
      <charset val="238"/>
    </font>
    <font>
      <sz val="10"/>
      <name val="Arial CE"/>
      <charset val="238"/>
    </font>
    <font>
      <b/>
      <sz val="10"/>
      <name val="Times New Roman"/>
      <family val="1"/>
    </font>
    <font>
      <sz val="1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  <font>
      <b/>
      <sz val="12"/>
      <name val="Arial"/>
      <family val="2"/>
      <charset val="238"/>
    </font>
    <font>
      <b/>
      <sz val="10"/>
      <name val="Times New Roman"/>
      <family val="1"/>
      <charset val="238"/>
    </font>
    <font>
      <b/>
      <sz val="9"/>
      <name val="Times New Roman"/>
      <family val="1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9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4">
    <xf numFmtId="0" fontId="0" fillId="0" borderId="0"/>
    <xf numFmtId="0" fontId="2" fillId="2" borderId="0" applyNumberFormat="0" applyBorder="0" applyAlignment="0" applyProtection="0"/>
    <xf numFmtId="0" fontId="5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4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6" fillId="0" borderId="0" applyNumberFormat="0" applyFill="0" applyBorder="0" applyAlignment="0" applyProtection="0">
      <alignment vertical="top"/>
    </xf>
    <xf numFmtId="0" fontId="2" fillId="0" borderId="0"/>
    <xf numFmtId="0" fontId="2" fillId="0" borderId="0"/>
    <xf numFmtId="0" fontId="3" fillId="0" borderId="0" applyNumberFormat="0" applyFill="0" applyBorder="0" applyAlignment="0" applyProtection="0">
      <alignment vertical="top"/>
    </xf>
    <xf numFmtId="0" fontId="1" fillId="0" borderId="0"/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3" fillId="0" borderId="0" applyNumberFormat="0" applyFill="0" applyBorder="0" applyAlignment="0" applyProtection="0">
      <alignment vertical="top"/>
    </xf>
    <xf numFmtId="0" fontId="7" fillId="0" borderId="0"/>
    <xf numFmtId="0" fontId="11" fillId="0" borderId="0"/>
  </cellStyleXfs>
  <cellXfs count="97">
    <xf numFmtId="0" fontId="0" fillId="0" borderId="0" xfId="0"/>
    <xf numFmtId="0" fontId="7" fillId="0" borderId="0" xfId="32"/>
    <xf numFmtId="4" fontId="9" fillId="3" borderId="3" xfId="32" applyNumberFormat="1" applyFont="1" applyFill="1" applyBorder="1" applyAlignment="1">
      <alignment horizontal="right" vertical="center" wrapText="1"/>
    </xf>
    <xf numFmtId="0" fontId="9" fillId="3" borderId="3" xfId="32" applyFont="1" applyFill="1" applyBorder="1" applyAlignment="1">
      <alignment horizontal="center" vertical="center" wrapText="1"/>
    </xf>
    <xf numFmtId="0" fontId="9" fillId="3" borderId="3" xfId="32" applyFont="1" applyFill="1" applyBorder="1" applyAlignment="1">
      <alignment horizontal="left" vertical="center" wrapText="1"/>
    </xf>
    <xf numFmtId="0" fontId="8" fillId="4" borderId="4" xfId="32" applyFont="1" applyFill="1" applyBorder="1" applyAlignment="1">
      <alignment horizontal="center" vertical="center" wrapText="1"/>
    </xf>
    <xf numFmtId="0" fontId="9" fillId="3" borderId="4" xfId="32" applyFont="1" applyFill="1" applyBorder="1" applyAlignment="1">
      <alignment horizontal="center" vertical="center" wrapText="1"/>
    </xf>
    <xf numFmtId="4" fontId="13" fillId="4" borderId="3" xfId="32" applyNumberFormat="1" applyFont="1" applyFill="1" applyBorder="1" applyAlignment="1">
      <alignment horizontal="right" vertical="center" wrapText="1"/>
    </xf>
    <xf numFmtId="43" fontId="14" fillId="0" borderId="3" xfId="32" applyNumberFormat="1" applyFont="1" applyFill="1" applyBorder="1" applyAlignment="1">
      <alignment horizontal="center" vertical="center" wrapText="1"/>
    </xf>
    <xf numFmtId="0" fontId="8" fillId="4" borderId="3" xfId="32" applyFont="1" applyFill="1" applyBorder="1" applyAlignment="1">
      <alignment horizontal="center" vertical="center" wrapText="1"/>
    </xf>
    <xf numFmtId="0" fontId="8" fillId="4" borderId="3" xfId="32" applyFont="1" applyFill="1" applyBorder="1" applyAlignment="1">
      <alignment horizontal="left" vertical="center" wrapText="1"/>
    </xf>
    <xf numFmtId="0" fontId="9" fillId="0" borderId="3" xfId="32" applyFont="1" applyBorder="1" applyAlignment="1">
      <alignment vertical="top" wrapText="1"/>
    </xf>
    <xf numFmtId="0" fontId="9" fillId="5" borderId="3" xfId="32" applyFont="1" applyFill="1" applyBorder="1" applyAlignment="1">
      <alignment horizontal="left" vertical="center" wrapText="1"/>
    </xf>
    <xf numFmtId="4" fontId="9" fillId="5" borderId="3" xfId="32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center" wrapText="1"/>
    </xf>
    <xf numFmtId="0" fontId="18" fillId="6" borderId="4" xfId="0" applyFont="1" applyFill="1" applyBorder="1" applyAlignment="1">
      <alignment horizontal="center" vertical="center" wrapText="1"/>
    </xf>
    <xf numFmtId="0" fontId="18" fillId="6" borderId="3" xfId="0" applyFont="1" applyFill="1" applyBorder="1" applyAlignment="1">
      <alignment horizontal="center" vertical="top" wrapText="1"/>
    </xf>
    <xf numFmtId="0" fontId="13" fillId="6" borderId="3" xfId="32" applyFont="1" applyFill="1" applyBorder="1" applyAlignment="1">
      <alignment horizontal="left" vertical="center" wrapText="1"/>
    </xf>
    <xf numFmtId="4" fontId="13" fillId="6" borderId="3" xfId="32" applyNumberFormat="1" applyFont="1" applyFill="1" applyBorder="1" applyAlignment="1">
      <alignment horizontal="right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top" wrapText="1"/>
    </xf>
    <xf numFmtId="0" fontId="19" fillId="5" borderId="3" xfId="32" applyFont="1" applyFill="1" applyBorder="1" applyAlignment="1">
      <alignment horizontal="center" vertical="center" wrapText="1"/>
    </xf>
    <xf numFmtId="0" fontId="19" fillId="5" borderId="3" xfId="32" applyFont="1" applyFill="1" applyBorder="1" applyAlignment="1">
      <alignment horizontal="center" vertical="top" wrapText="1"/>
    </xf>
    <xf numFmtId="0" fontId="14" fillId="4" borderId="4" xfId="32" applyFont="1" applyFill="1" applyBorder="1" applyAlignment="1">
      <alignment horizontal="center" vertical="center" wrapText="1"/>
    </xf>
    <xf numFmtId="0" fontId="14" fillId="4" borderId="3" xfId="32" applyFont="1" applyFill="1" applyBorder="1" applyAlignment="1">
      <alignment horizontal="center" vertical="center" wrapText="1"/>
    </xf>
    <xf numFmtId="0" fontId="14" fillId="4" borderId="3" xfId="32" applyFont="1" applyFill="1" applyBorder="1" applyAlignment="1">
      <alignment horizontal="left" vertical="center" wrapText="1"/>
    </xf>
    <xf numFmtId="0" fontId="20" fillId="0" borderId="3" xfId="32" applyFont="1" applyFill="1" applyBorder="1" applyAlignment="1">
      <alignment horizontal="center" vertical="center" wrapText="1"/>
    </xf>
    <xf numFmtId="164" fontId="14" fillId="4" borderId="3" xfId="32" applyNumberFormat="1" applyFont="1" applyFill="1" applyBorder="1" applyAlignment="1">
      <alignment horizontal="right" vertical="center" wrapText="1"/>
    </xf>
    <xf numFmtId="164" fontId="20" fillId="0" borderId="3" xfId="32" applyNumberFormat="1" applyFont="1" applyFill="1" applyBorder="1" applyAlignment="1">
      <alignment horizontal="right" vertical="center" wrapText="1"/>
    </xf>
    <xf numFmtId="0" fontId="20" fillId="0" borderId="4" xfId="3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4" fillId="0" borderId="8" xfId="32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8" fillId="6" borderId="9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  <xf numFmtId="0" fontId="0" fillId="3" borderId="10" xfId="0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" fontId="13" fillId="0" borderId="1" xfId="0" applyNumberFormat="1" applyFont="1" applyBorder="1" applyAlignment="1">
      <alignment vertical="center" wrapText="1"/>
    </xf>
    <xf numFmtId="0" fontId="0" fillId="0" borderId="4" xfId="0" applyBorder="1" applyAlignment="1">
      <alignment horizontal="center" vertical="center" wrapText="1"/>
    </xf>
    <xf numFmtId="0" fontId="9" fillId="0" borderId="3" xfId="32" applyFont="1" applyBorder="1" applyAlignment="1">
      <alignment vertical="center" wrapText="1"/>
    </xf>
    <xf numFmtId="0" fontId="23" fillId="4" borderId="4" xfId="32" applyFont="1" applyFill="1" applyBorder="1" applyAlignment="1">
      <alignment horizontal="center" vertical="center" wrapText="1"/>
    </xf>
    <xf numFmtId="0" fontId="23" fillId="4" borderId="3" xfId="32" applyFont="1" applyFill="1" applyBorder="1" applyAlignment="1">
      <alignment horizontal="center" vertical="center" wrapText="1"/>
    </xf>
    <xf numFmtId="164" fontId="23" fillId="4" borderId="3" xfId="32" applyNumberFormat="1" applyFont="1" applyFill="1" applyBorder="1" applyAlignment="1">
      <alignment horizontal="right" vertical="center" wrapText="1"/>
    </xf>
    <xf numFmtId="0" fontId="23" fillId="4" borderId="3" xfId="32" applyFont="1" applyFill="1" applyBorder="1" applyAlignment="1">
      <alignment vertical="center" wrapText="1"/>
    </xf>
    <xf numFmtId="0" fontId="20" fillId="3" borderId="4" xfId="32" applyFont="1" applyFill="1" applyBorder="1" applyAlignment="1">
      <alignment horizontal="center" vertical="center" wrapText="1"/>
    </xf>
    <xf numFmtId="0" fontId="14" fillId="3" borderId="3" xfId="32" applyFont="1" applyFill="1" applyBorder="1" applyAlignment="1">
      <alignment horizontal="center" vertical="center" wrapText="1"/>
    </xf>
    <xf numFmtId="0" fontId="20" fillId="3" borderId="3" xfId="32" applyFont="1" applyFill="1" applyBorder="1" applyAlignment="1">
      <alignment horizontal="left" vertical="center" wrapText="1"/>
    </xf>
    <xf numFmtId="164" fontId="20" fillId="3" borderId="3" xfId="32" applyNumberFormat="1" applyFont="1" applyFill="1" applyBorder="1" applyAlignment="1">
      <alignment horizontal="right" vertical="center" wrapText="1"/>
    </xf>
    <xf numFmtId="0" fontId="20" fillId="3" borderId="3" xfId="32" applyFont="1" applyFill="1" applyBorder="1" applyAlignment="1">
      <alignment horizontal="center" vertical="center" wrapText="1"/>
    </xf>
    <xf numFmtId="0" fontId="9" fillId="3" borderId="3" xfId="32" applyFont="1" applyFill="1" applyBorder="1" applyAlignment="1">
      <alignment vertical="center" wrapText="1"/>
    </xf>
    <xf numFmtId="0" fontId="14" fillId="0" borderId="4" xfId="32" applyFont="1" applyFill="1" applyBorder="1" applyAlignment="1">
      <alignment horizontal="center" vertical="center" wrapText="1"/>
    </xf>
    <xf numFmtId="0" fontId="14" fillId="6" borderId="4" xfId="32" applyFont="1" applyFill="1" applyBorder="1" applyAlignment="1">
      <alignment horizontal="center" vertical="center" wrapText="1"/>
    </xf>
    <xf numFmtId="0" fontId="14" fillId="6" borderId="3" xfId="32" applyFont="1" applyFill="1" applyBorder="1" applyAlignment="1">
      <alignment horizontal="center" vertical="center" wrapText="1"/>
    </xf>
    <xf numFmtId="0" fontId="14" fillId="6" borderId="3" xfId="32" applyFont="1" applyFill="1" applyBorder="1" applyAlignment="1">
      <alignment horizontal="left" vertical="center" wrapText="1"/>
    </xf>
    <xf numFmtId="43" fontId="14" fillId="6" borderId="3" xfId="32" applyNumberFormat="1" applyFont="1" applyFill="1" applyBorder="1" applyAlignment="1">
      <alignment horizontal="right" vertical="center" wrapText="1"/>
    </xf>
    <xf numFmtId="43" fontId="20" fillId="3" borderId="3" xfId="32" applyNumberFormat="1" applyFont="1" applyFill="1" applyBorder="1" applyAlignment="1">
      <alignment horizontal="right" vertical="center" wrapText="1"/>
    </xf>
    <xf numFmtId="43" fontId="20" fillId="0" borderId="3" xfId="32" applyNumberFormat="1" applyFont="1" applyFill="1" applyBorder="1" applyAlignment="1">
      <alignment horizontal="right" vertical="center" wrapText="1"/>
    </xf>
    <xf numFmtId="0" fontId="20" fillId="3" borderId="11" xfId="32" applyFont="1" applyFill="1" applyBorder="1" applyAlignment="1">
      <alignment horizontal="center" vertical="center" wrapText="1"/>
    </xf>
    <xf numFmtId="0" fontId="14" fillId="0" borderId="11" xfId="32" applyFont="1" applyFill="1" applyBorder="1" applyAlignment="1">
      <alignment horizontal="center" vertical="center" wrapText="1"/>
    </xf>
    <xf numFmtId="0" fontId="14" fillId="6" borderId="9" xfId="32" applyFont="1" applyFill="1" applyBorder="1" applyAlignment="1">
      <alignment horizontal="center" vertical="center" wrapText="1"/>
    </xf>
    <xf numFmtId="164" fontId="14" fillId="6" borderId="3" xfId="32" applyNumberFormat="1" applyFont="1" applyFill="1" applyBorder="1" applyAlignment="1">
      <alignment horizontal="right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164" fontId="20" fillId="5" borderId="3" xfId="32" applyNumberFormat="1" applyFont="1" applyFill="1" applyBorder="1" applyAlignment="1">
      <alignment horizontal="right" vertical="center" wrapText="1"/>
    </xf>
    <xf numFmtId="0" fontId="20" fillId="0" borderId="11" xfId="32" applyFont="1" applyFill="1" applyBorder="1" applyAlignment="1">
      <alignment horizontal="center" vertical="center" wrapText="1"/>
    </xf>
    <xf numFmtId="0" fontId="24" fillId="4" borderId="9" xfId="0" applyFont="1" applyFill="1" applyBorder="1" applyAlignment="1">
      <alignment horizontal="center" vertical="center" wrapText="1"/>
    </xf>
    <xf numFmtId="0" fontId="20" fillId="5" borderId="6" xfId="32" applyFont="1" applyFill="1" applyBorder="1" applyAlignment="1">
      <alignment horizontal="center" vertical="center" wrapText="1"/>
    </xf>
    <xf numFmtId="0" fontId="20" fillId="0" borderId="6" xfId="32" applyFont="1" applyFill="1" applyBorder="1" applyAlignment="1">
      <alignment horizontal="center" vertical="center" wrapText="1"/>
    </xf>
    <xf numFmtId="0" fontId="20" fillId="3" borderId="10" xfId="32" applyFont="1" applyFill="1" applyBorder="1" applyAlignment="1">
      <alignment horizontal="center" vertical="center" wrapText="1"/>
    </xf>
    <xf numFmtId="0" fontId="20" fillId="5" borderId="12" xfId="32" applyFont="1" applyFill="1" applyBorder="1" applyAlignment="1">
      <alignment horizontal="center" vertical="center" wrapText="1"/>
    </xf>
    <xf numFmtId="4" fontId="9" fillId="5" borderId="3" xfId="32" applyNumberFormat="1" applyFont="1" applyFill="1" applyBorder="1" applyAlignment="1">
      <alignment horizontal="right" vertical="center"/>
    </xf>
    <xf numFmtId="43" fontId="20" fillId="0" borderId="3" xfId="32" applyNumberFormat="1" applyFont="1" applyFill="1" applyBorder="1" applyAlignment="1">
      <alignment horizontal="right" vertical="center"/>
    </xf>
    <xf numFmtId="164" fontId="20" fillId="0" borderId="3" xfId="32" applyNumberFormat="1" applyFont="1" applyFill="1" applyBorder="1" applyAlignment="1">
      <alignment horizontal="right" vertical="center"/>
    </xf>
    <xf numFmtId="4" fontId="13" fillId="0" borderId="1" xfId="0" applyNumberFormat="1" applyFont="1" applyBorder="1" applyAlignment="1">
      <alignment vertical="center"/>
    </xf>
    <xf numFmtId="0" fontId="25" fillId="0" borderId="0" xfId="0" applyFont="1" applyAlignment="1">
      <alignment wrapText="1"/>
    </xf>
    <xf numFmtId="0" fontId="0" fillId="0" borderId="0" xfId="0" applyAlignment="1">
      <alignment wrapText="1"/>
    </xf>
    <xf numFmtId="0" fontId="22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5" fillId="0" borderId="5" xfId="0" applyFont="1" applyBorder="1" applyAlignment="1">
      <alignment horizontal="center" wrapText="1"/>
    </xf>
    <xf numFmtId="0" fontId="16" fillId="0" borderId="2" xfId="0" applyFont="1" applyBorder="1" applyAlignment="1">
      <alignment horizontal="center" wrapText="1"/>
    </xf>
    <xf numFmtId="0" fontId="16" fillId="0" borderId="6" xfId="0" applyFont="1" applyBorder="1" applyAlignment="1">
      <alignment horizontal="center" wrapText="1"/>
    </xf>
    <xf numFmtId="0" fontId="17" fillId="0" borderId="5" xfId="0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 wrapText="1"/>
    </xf>
    <xf numFmtId="0" fontId="17" fillId="0" borderId="6" xfId="0" applyFont="1" applyBorder="1" applyAlignment="1">
      <alignment horizontal="right" vertical="center" wrapText="1"/>
    </xf>
    <xf numFmtId="0" fontId="0" fillId="0" borderId="7" xfId="0" applyBorder="1" applyAlignment="1">
      <alignment wrapText="1"/>
    </xf>
    <xf numFmtId="0" fontId="14" fillId="0" borderId="3" xfId="32" applyFont="1" applyFill="1" applyBorder="1" applyAlignment="1">
      <alignment horizontal="center" vertical="center" wrapText="1"/>
    </xf>
    <xf numFmtId="0" fontId="9" fillId="5" borderId="9" xfId="32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34">
    <cellStyle name="ConditionalStyle_1" xfId="1"/>
    <cellStyle name="Excel Built-in Normal" xfId="2"/>
    <cellStyle name="Normalny" xfId="0" builtinId="0"/>
    <cellStyle name="Normalny 10" xfId="3"/>
    <cellStyle name="Normalny 11" xfId="4"/>
    <cellStyle name="Normalny 12" xfId="5"/>
    <cellStyle name="Normalny 13" xfId="6"/>
    <cellStyle name="Normalny 14" xfId="7"/>
    <cellStyle name="Normalny 15" xfId="8"/>
    <cellStyle name="Normalny 16" xfId="9"/>
    <cellStyle name="Normalny 17" xfId="10"/>
    <cellStyle name="Normalny 18" xfId="11"/>
    <cellStyle name="Normalny 19" xfId="12"/>
    <cellStyle name="Normalny 2" xfId="13"/>
    <cellStyle name="Normalny 2 2" xfId="14"/>
    <cellStyle name="Normalny 20" xfId="15"/>
    <cellStyle name="Normalny 20 2" xfId="16"/>
    <cellStyle name="Normalny 21" xfId="17"/>
    <cellStyle name="Normalny 22" xfId="18"/>
    <cellStyle name="Normalny 23" xfId="33"/>
    <cellStyle name="Normalny 3" xfId="19"/>
    <cellStyle name="Normalny 3 2" xfId="20"/>
    <cellStyle name="Normalny 4" xfId="21"/>
    <cellStyle name="Normalny 4 2" xfId="22"/>
    <cellStyle name="Normalny 5" xfId="23"/>
    <cellStyle name="Normalny 5 2" xfId="24"/>
    <cellStyle name="Normalny 5 3" xfId="25"/>
    <cellStyle name="Normalny 5 3 2" xfId="26"/>
    <cellStyle name="Normalny 6" xfId="27"/>
    <cellStyle name="Normalny 7" xfId="28"/>
    <cellStyle name="Normalny 7 2" xfId="29"/>
    <cellStyle name="Normalny 8" xfId="30"/>
    <cellStyle name="Normalny 9" xfId="31"/>
    <cellStyle name="Normalny_Załączniki budżet 2010" xfId="3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view="pageLayout" topLeftCell="A55" zoomScaleNormal="100" workbookViewId="0">
      <selection activeCell="B69" sqref="B69"/>
    </sheetView>
  </sheetViews>
  <sheetFormatPr defaultRowHeight="15" x14ac:dyDescent="0.25"/>
  <cols>
    <col min="1" max="1" width="6.28515625" customWidth="1"/>
    <col min="2" max="2" width="8.140625" customWidth="1"/>
    <col min="3" max="3" width="8.85546875" customWidth="1"/>
    <col min="4" max="4" width="37.5703125" customWidth="1"/>
    <col min="5" max="5" width="12.85546875" customWidth="1"/>
    <col min="6" max="6" width="12.140625" customWidth="1"/>
    <col min="7" max="7" width="12.7109375" customWidth="1"/>
    <col min="8" max="8" width="13" customWidth="1"/>
    <col min="9" max="10" width="12.7109375" customWidth="1"/>
  </cols>
  <sheetData>
    <row r="1" spans="1:10" ht="15" customHeight="1" x14ac:dyDescent="0.25">
      <c r="A1" s="79" t="s">
        <v>33</v>
      </c>
      <c r="B1" s="80"/>
      <c r="C1" s="80"/>
      <c r="D1" s="81"/>
      <c r="E1" s="81"/>
      <c r="F1" s="81"/>
      <c r="G1" s="81"/>
      <c r="H1" s="81"/>
      <c r="I1" s="81"/>
      <c r="J1" s="81"/>
    </row>
    <row r="2" spans="1:10" ht="15" customHeight="1" x14ac:dyDescent="0.25">
      <c r="A2" s="82" t="s">
        <v>32</v>
      </c>
      <c r="B2" s="83"/>
      <c r="C2" s="83"/>
      <c r="D2" s="83"/>
      <c r="E2" s="83"/>
      <c r="F2" s="83"/>
      <c r="G2" s="83"/>
      <c r="H2" s="83"/>
      <c r="I2" s="83"/>
      <c r="J2" s="83"/>
    </row>
    <row r="3" spans="1:10" ht="15.75" customHeight="1" x14ac:dyDescent="0.25">
      <c r="A3" s="82" t="s">
        <v>34</v>
      </c>
      <c r="B3" s="80"/>
      <c r="C3" s="80"/>
      <c r="D3" s="80"/>
      <c r="E3" s="80"/>
      <c r="F3" s="80"/>
      <c r="G3" s="80"/>
      <c r="H3" s="80"/>
      <c r="I3" s="80"/>
      <c r="J3" s="80"/>
    </row>
    <row r="4" spans="1:10" ht="18" customHeight="1" x14ac:dyDescent="0.25">
      <c r="A4" s="84" t="s">
        <v>22</v>
      </c>
      <c r="B4" s="84"/>
      <c r="C4" s="84"/>
      <c r="D4" s="84"/>
      <c r="E4" s="84"/>
      <c r="F4" s="84"/>
      <c r="G4" s="84"/>
      <c r="H4" s="84"/>
      <c r="I4" s="84"/>
      <c r="J4" s="84"/>
    </row>
    <row r="5" spans="1:10" ht="18" customHeight="1" x14ac:dyDescent="0.25">
      <c r="A5" s="84" t="s">
        <v>24</v>
      </c>
      <c r="B5" s="84"/>
      <c r="C5" s="84"/>
      <c r="D5" s="84"/>
      <c r="E5" s="84"/>
      <c r="F5" s="84"/>
      <c r="G5" s="84"/>
      <c r="H5" s="84"/>
      <c r="I5" s="84"/>
      <c r="J5" s="84"/>
    </row>
    <row r="6" spans="1:10" x14ac:dyDescent="0.25">
      <c r="A6" s="92" t="s">
        <v>2</v>
      </c>
      <c r="B6" s="92" t="s">
        <v>0</v>
      </c>
      <c r="C6" s="92" t="s">
        <v>1</v>
      </c>
      <c r="D6" s="92" t="s">
        <v>3</v>
      </c>
      <c r="E6" s="85" t="s">
        <v>6</v>
      </c>
      <c r="F6" s="86"/>
      <c r="G6" s="87"/>
      <c r="H6" s="85" t="s">
        <v>4</v>
      </c>
      <c r="I6" s="86"/>
      <c r="J6" s="87"/>
    </row>
    <row r="7" spans="1:10" s="1" customFormat="1" ht="31.5" customHeight="1" x14ac:dyDescent="0.2">
      <c r="A7" s="92"/>
      <c r="B7" s="92"/>
      <c r="C7" s="92"/>
      <c r="D7" s="92"/>
      <c r="E7" s="8" t="s">
        <v>8</v>
      </c>
      <c r="F7" s="8" t="s">
        <v>7</v>
      </c>
      <c r="G7" s="8" t="s">
        <v>25</v>
      </c>
      <c r="H7" s="8" t="s">
        <v>8</v>
      </c>
      <c r="I7" s="8" t="s">
        <v>7</v>
      </c>
      <c r="J7" s="8" t="s">
        <v>25</v>
      </c>
    </row>
    <row r="8" spans="1:10" s="1" customFormat="1" ht="31.5" customHeight="1" x14ac:dyDescent="0.2">
      <c r="A8" s="61">
        <v>750</v>
      </c>
      <c r="B8" s="53"/>
      <c r="C8" s="54"/>
      <c r="D8" s="55" t="s">
        <v>28</v>
      </c>
      <c r="E8" s="62">
        <f>E9</f>
        <v>743.82</v>
      </c>
      <c r="F8" s="62">
        <f t="shared" ref="F8:J8" si="0">F9</f>
        <v>620.01</v>
      </c>
      <c r="G8" s="56">
        <f t="shared" si="0"/>
        <v>1363.83</v>
      </c>
      <c r="H8" s="62">
        <f t="shared" si="0"/>
        <v>743.82</v>
      </c>
      <c r="I8" s="62">
        <f t="shared" si="0"/>
        <v>620.01</v>
      </c>
      <c r="J8" s="62">
        <f t="shared" si="0"/>
        <v>1363.83</v>
      </c>
    </row>
    <row r="9" spans="1:10" s="1" customFormat="1" ht="31.5" customHeight="1" x14ac:dyDescent="0.2">
      <c r="A9" s="33"/>
      <c r="B9" s="59">
        <v>75095</v>
      </c>
      <c r="C9" s="50"/>
      <c r="D9" s="48" t="s">
        <v>11</v>
      </c>
      <c r="E9" s="49">
        <f>E10</f>
        <v>743.82</v>
      </c>
      <c r="F9" s="49">
        <f t="shared" ref="F9:G9" si="1">F10</f>
        <v>620.01</v>
      </c>
      <c r="G9" s="57">
        <f t="shared" si="1"/>
        <v>1363.83</v>
      </c>
      <c r="H9" s="49">
        <f>H11+H12+H13</f>
        <v>743.82</v>
      </c>
      <c r="I9" s="49">
        <f t="shared" ref="I9:J9" si="2">I11+I12+I13</f>
        <v>620.01</v>
      </c>
      <c r="J9" s="49">
        <f t="shared" si="2"/>
        <v>1363.83</v>
      </c>
    </row>
    <row r="10" spans="1:10" s="1" customFormat="1" ht="39" customHeight="1" x14ac:dyDescent="0.2">
      <c r="A10" s="52"/>
      <c r="B10" s="60"/>
      <c r="C10" s="27">
        <v>2100</v>
      </c>
      <c r="D10" s="11" t="s">
        <v>16</v>
      </c>
      <c r="E10" s="75">
        <v>743.82</v>
      </c>
      <c r="F10" s="29">
        <v>620.01</v>
      </c>
      <c r="G10" s="58">
        <f>E10+F10</f>
        <v>1363.83</v>
      </c>
      <c r="H10" s="29"/>
      <c r="I10" s="29"/>
      <c r="J10" s="29"/>
    </row>
    <row r="11" spans="1:10" s="1" customFormat="1" ht="32.25" customHeight="1" x14ac:dyDescent="0.2">
      <c r="A11" s="52"/>
      <c r="B11" s="60"/>
      <c r="C11" s="27">
        <v>4370</v>
      </c>
      <c r="D11" s="12" t="s">
        <v>17</v>
      </c>
      <c r="E11" s="74"/>
      <c r="F11" s="29"/>
      <c r="G11" s="58"/>
      <c r="H11" s="29">
        <v>320</v>
      </c>
      <c r="I11" s="29">
        <v>100</v>
      </c>
      <c r="J11" s="29">
        <f>H11+I11</f>
        <v>420</v>
      </c>
    </row>
    <row r="12" spans="1:10" s="1" customFormat="1" ht="28.5" customHeight="1" x14ac:dyDescent="0.2">
      <c r="A12" s="52"/>
      <c r="B12" s="60"/>
      <c r="C12" s="27">
        <v>4740</v>
      </c>
      <c r="D12" s="12" t="s">
        <v>18</v>
      </c>
      <c r="E12" s="58"/>
      <c r="F12" s="29"/>
      <c r="G12" s="58"/>
      <c r="H12" s="29">
        <v>356.71</v>
      </c>
      <c r="I12" s="29">
        <v>444.08</v>
      </c>
      <c r="J12" s="29">
        <f>H12+I12</f>
        <v>800.79</v>
      </c>
    </row>
    <row r="13" spans="1:10" s="1" customFormat="1" ht="39" customHeight="1" x14ac:dyDescent="0.2">
      <c r="A13" s="52"/>
      <c r="B13" s="60"/>
      <c r="C13" s="27">
        <v>4850</v>
      </c>
      <c r="D13" s="12" t="s">
        <v>19</v>
      </c>
      <c r="E13" s="58"/>
      <c r="F13" s="29"/>
      <c r="G13" s="58"/>
      <c r="H13" s="29">
        <v>67.11</v>
      </c>
      <c r="I13" s="29">
        <v>75.930000000000007</v>
      </c>
      <c r="J13" s="29">
        <f>H13+I13</f>
        <v>143.04000000000002</v>
      </c>
    </row>
    <row r="14" spans="1:10" s="1" customFormat="1" ht="31.5" customHeight="1" x14ac:dyDescent="0.2">
      <c r="A14" s="24">
        <v>758</v>
      </c>
      <c r="B14" s="24"/>
      <c r="C14" s="25"/>
      <c r="D14" s="26" t="s">
        <v>14</v>
      </c>
      <c r="E14" s="28">
        <f>E15</f>
        <v>1637493</v>
      </c>
      <c r="F14" s="28">
        <f t="shared" ref="F14:I15" si="3">F15</f>
        <v>0</v>
      </c>
      <c r="G14" s="28">
        <f t="shared" si="3"/>
        <v>1637493</v>
      </c>
      <c r="H14" s="28">
        <f t="shared" si="3"/>
        <v>0</v>
      </c>
      <c r="I14" s="28">
        <f t="shared" si="3"/>
        <v>0</v>
      </c>
      <c r="J14" s="28">
        <f>J15</f>
        <v>0</v>
      </c>
    </row>
    <row r="15" spans="1:10" s="1" customFormat="1" ht="22.5" customHeight="1" x14ac:dyDescent="0.2">
      <c r="A15" s="33"/>
      <c r="B15" s="46">
        <v>75814</v>
      </c>
      <c r="C15" s="47"/>
      <c r="D15" s="48" t="s">
        <v>15</v>
      </c>
      <c r="E15" s="49">
        <f>E16</f>
        <v>1637493</v>
      </c>
      <c r="F15" s="49">
        <f t="shared" si="3"/>
        <v>0</v>
      </c>
      <c r="G15" s="49">
        <f t="shared" si="3"/>
        <v>1637493</v>
      </c>
      <c r="H15" s="49"/>
      <c r="I15" s="49"/>
      <c r="J15" s="49"/>
    </row>
    <row r="16" spans="1:10" s="1" customFormat="1" ht="39" customHeight="1" x14ac:dyDescent="0.2">
      <c r="A16" s="31"/>
      <c r="B16" s="30"/>
      <c r="C16" s="27">
        <v>2100</v>
      </c>
      <c r="D16" s="11" t="s">
        <v>16</v>
      </c>
      <c r="E16" s="29">
        <v>1637493</v>
      </c>
      <c r="F16" s="29"/>
      <c r="G16" s="29">
        <f>E16+F16</f>
        <v>1637493</v>
      </c>
      <c r="H16" s="29"/>
      <c r="I16" s="29"/>
      <c r="J16" s="29"/>
    </row>
    <row r="17" spans="1:10" s="1" customFormat="1" ht="18.75" customHeight="1" x14ac:dyDescent="0.2">
      <c r="A17" s="68">
        <v>801</v>
      </c>
      <c r="B17" s="42"/>
      <c r="C17" s="43"/>
      <c r="D17" s="45" t="s">
        <v>26</v>
      </c>
      <c r="E17" s="44"/>
      <c r="F17" s="44"/>
      <c r="G17" s="44"/>
      <c r="H17" s="44">
        <f>H18</f>
        <v>282933</v>
      </c>
      <c r="I17" s="44">
        <f t="shared" ref="I17:J17" si="4">I18</f>
        <v>0</v>
      </c>
      <c r="J17" s="44">
        <f t="shared" si="4"/>
        <v>282933</v>
      </c>
    </row>
    <row r="18" spans="1:10" s="1" customFormat="1" ht="19.5" customHeight="1" x14ac:dyDescent="0.2">
      <c r="A18" s="65"/>
      <c r="B18" s="71">
        <v>80195</v>
      </c>
      <c r="C18" s="50"/>
      <c r="D18" s="51" t="s">
        <v>27</v>
      </c>
      <c r="E18" s="49"/>
      <c r="F18" s="49"/>
      <c r="G18" s="49"/>
      <c r="H18" s="49">
        <f>H19+H20+H21+H22+H23+H24+H25</f>
        <v>282933</v>
      </c>
      <c r="I18" s="49">
        <f t="shared" ref="I18:J18" si="5">I19+I20+I21+I22+I23+I24+I25</f>
        <v>0</v>
      </c>
      <c r="J18" s="49">
        <f t="shared" si="5"/>
        <v>282933</v>
      </c>
    </row>
    <row r="19" spans="1:10" s="1" customFormat="1" ht="45" customHeight="1" x14ac:dyDescent="0.2">
      <c r="A19" s="63"/>
      <c r="B19" s="72"/>
      <c r="C19" s="69">
        <v>2100</v>
      </c>
      <c r="D19" s="11" t="s">
        <v>16</v>
      </c>
      <c r="E19" s="66"/>
      <c r="F19" s="66"/>
      <c r="G19" s="66"/>
      <c r="H19" s="66">
        <v>6960</v>
      </c>
      <c r="I19" s="66"/>
      <c r="J19" s="66">
        <f>H19+I19</f>
        <v>6960</v>
      </c>
    </row>
    <row r="20" spans="1:10" s="1" customFormat="1" ht="39.75" customHeight="1" x14ac:dyDescent="0.2">
      <c r="A20" s="64"/>
      <c r="B20" s="67"/>
      <c r="C20" s="70">
        <v>4350</v>
      </c>
      <c r="D20" s="11" t="s">
        <v>30</v>
      </c>
      <c r="E20" s="29"/>
      <c r="F20" s="29"/>
      <c r="G20" s="29"/>
      <c r="H20" s="29">
        <v>65251</v>
      </c>
      <c r="I20" s="29"/>
      <c r="J20" s="29">
        <f>H20+I20</f>
        <v>65251</v>
      </c>
    </row>
    <row r="21" spans="1:10" s="1" customFormat="1" ht="25.5" customHeight="1" x14ac:dyDescent="0.2">
      <c r="A21" s="40"/>
      <c r="B21" s="30"/>
      <c r="C21" s="27">
        <v>4370</v>
      </c>
      <c r="D21" s="12" t="s">
        <v>17</v>
      </c>
      <c r="E21" s="29"/>
      <c r="F21" s="29"/>
      <c r="G21" s="29"/>
      <c r="H21" s="29">
        <v>43877</v>
      </c>
      <c r="I21" s="29"/>
      <c r="J21" s="29">
        <f t="shared" ref="J21:J25" si="6">H21+I21</f>
        <v>43877</v>
      </c>
    </row>
    <row r="22" spans="1:10" s="1" customFormat="1" ht="25.5" customHeight="1" x14ac:dyDescent="0.2">
      <c r="A22" s="40"/>
      <c r="B22" s="30"/>
      <c r="C22" s="27">
        <v>4740</v>
      </c>
      <c r="D22" s="12" t="s">
        <v>18</v>
      </c>
      <c r="E22" s="29"/>
      <c r="F22" s="29"/>
      <c r="G22" s="29"/>
      <c r="H22" s="29">
        <v>39000</v>
      </c>
      <c r="I22" s="29"/>
      <c r="J22" s="29">
        <f t="shared" si="6"/>
        <v>39000</v>
      </c>
    </row>
    <row r="23" spans="1:10" s="1" customFormat="1" ht="25.5" customHeight="1" x14ac:dyDescent="0.2">
      <c r="A23" s="40"/>
      <c r="B23" s="30"/>
      <c r="C23" s="27">
        <v>4750</v>
      </c>
      <c r="D23" s="11" t="s">
        <v>31</v>
      </c>
      <c r="E23" s="29"/>
      <c r="F23" s="29"/>
      <c r="G23" s="29"/>
      <c r="H23" s="29">
        <v>79000</v>
      </c>
      <c r="I23" s="29"/>
      <c r="J23" s="29">
        <f t="shared" si="6"/>
        <v>79000</v>
      </c>
    </row>
    <row r="24" spans="1:10" s="1" customFormat="1" ht="43.5" customHeight="1" x14ac:dyDescent="0.2">
      <c r="A24" s="40"/>
      <c r="B24" s="30"/>
      <c r="C24" s="27">
        <v>4850</v>
      </c>
      <c r="D24" s="12" t="s">
        <v>19</v>
      </c>
      <c r="E24" s="29"/>
      <c r="F24" s="29"/>
      <c r="G24" s="29"/>
      <c r="H24" s="29">
        <v>33845</v>
      </c>
      <c r="I24" s="29"/>
      <c r="J24" s="29">
        <f t="shared" si="6"/>
        <v>33845</v>
      </c>
    </row>
    <row r="25" spans="1:10" s="1" customFormat="1" ht="26.25" customHeight="1" x14ac:dyDescent="0.2">
      <c r="A25" s="64"/>
      <c r="B25" s="30"/>
      <c r="C25" s="27">
        <v>4860</v>
      </c>
      <c r="D25" s="12" t="s">
        <v>21</v>
      </c>
      <c r="E25" s="29"/>
      <c r="F25" s="29"/>
      <c r="G25" s="29"/>
      <c r="H25" s="29">
        <v>15000</v>
      </c>
      <c r="I25" s="29"/>
      <c r="J25" s="29">
        <f t="shared" si="6"/>
        <v>15000</v>
      </c>
    </row>
    <row r="26" spans="1:10" s="1" customFormat="1" ht="31.5" customHeight="1" x14ac:dyDescent="0.2">
      <c r="A26" s="5">
        <v>852</v>
      </c>
      <c r="B26" s="5"/>
      <c r="C26" s="9"/>
      <c r="D26" s="10" t="s">
        <v>9</v>
      </c>
      <c r="E26" s="7">
        <f t="shared" ref="E26:J26" si="7">E27</f>
        <v>210255.96</v>
      </c>
      <c r="F26" s="7">
        <f t="shared" si="7"/>
        <v>8728</v>
      </c>
      <c r="G26" s="7">
        <f t="shared" si="7"/>
        <v>218983.96</v>
      </c>
      <c r="H26" s="7">
        <f t="shared" si="7"/>
        <v>1564815.96</v>
      </c>
      <c r="I26" s="7">
        <f t="shared" si="7"/>
        <v>8728</v>
      </c>
      <c r="J26" s="7">
        <f t="shared" si="7"/>
        <v>1573543.96</v>
      </c>
    </row>
    <row r="27" spans="1:10" s="1" customFormat="1" ht="31.5" customHeight="1" x14ac:dyDescent="0.2">
      <c r="A27" s="94"/>
      <c r="B27" s="6">
        <v>85295</v>
      </c>
      <c r="C27" s="3"/>
      <c r="D27" s="4" t="s">
        <v>13</v>
      </c>
      <c r="E27" s="2">
        <f>E28</f>
        <v>210255.96</v>
      </c>
      <c r="F27" s="2">
        <f t="shared" ref="F27:G27" si="8">F28</f>
        <v>8728</v>
      </c>
      <c r="G27" s="2">
        <f t="shared" si="8"/>
        <v>218983.96</v>
      </c>
      <c r="H27" s="2">
        <f>H29+H30+H31+H32+H33</f>
        <v>1564815.96</v>
      </c>
      <c r="I27" s="2">
        <f>I29+I30+I31+I32+I33</f>
        <v>8728</v>
      </c>
      <c r="J27" s="2">
        <f t="shared" ref="J27" si="9">J29+J30+J31+J32+J33</f>
        <v>1573543.96</v>
      </c>
    </row>
    <row r="28" spans="1:10" s="1" customFormat="1" ht="43.5" customHeight="1" x14ac:dyDescent="0.2">
      <c r="A28" s="94"/>
      <c r="B28" s="93"/>
      <c r="C28" s="22">
        <v>2100</v>
      </c>
      <c r="D28" s="11" t="s">
        <v>16</v>
      </c>
      <c r="E28" s="73">
        <v>210255.96</v>
      </c>
      <c r="F28" s="73">
        <v>8728</v>
      </c>
      <c r="G28" s="73">
        <f>E28+F28</f>
        <v>218983.96</v>
      </c>
      <c r="H28" s="13"/>
      <c r="I28" s="13"/>
      <c r="J28" s="13"/>
    </row>
    <row r="29" spans="1:10" s="1" customFormat="1" ht="34.5" customHeight="1" x14ac:dyDescent="0.2">
      <c r="A29" s="94"/>
      <c r="B29" s="93"/>
      <c r="C29" s="22">
        <v>3280</v>
      </c>
      <c r="D29" s="41" t="s">
        <v>23</v>
      </c>
      <c r="E29" s="73"/>
      <c r="F29" s="73"/>
      <c r="G29" s="73"/>
      <c r="H29" s="13">
        <v>203200</v>
      </c>
      <c r="I29" s="13">
        <v>8680</v>
      </c>
      <c r="J29" s="13">
        <f>H29+I29</f>
        <v>211880</v>
      </c>
    </row>
    <row r="30" spans="1:10" s="1" customFormat="1" ht="32.25" customHeight="1" x14ac:dyDescent="0.2">
      <c r="A30" s="94"/>
      <c r="B30" s="94"/>
      <c r="C30" s="22">
        <v>3290</v>
      </c>
      <c r="D30" s="12" t="s">
        <v>20</v>
      </c>
      <c r="E30" s="13"/>
      <c r="F30" s="13"/>
      <c r="G30" s="73"/>
      <c r="H30" s="13">
        <v>6463.96</v>
      </c>
      <c r="I30" s="13"/>
      <c r="J30" s="13">
        <f>H30+I30</f>
        <v>6463.96</v>
      </c>
    </row>
    <row r="31" spans="1:10" s="1" customFormat="1" ht="26.25" customHeight="1" x14ac:dyDescent="0.2">
      <c r="A31" s="94"/>
      <c r="B31" s="94"/>
      <c r="C31" s="23">
        <v>4740</v>
      </c>
      <c r="D31" s="12" t="s">
        <v>18</v>
      </c>
      <c r="E31" s="13"/>
      <c r="F31" s="13"/>
      <c r="G31" s="73"/>
      <c r="H31" s="73">
        <v>497.97</v>
      </c>
      <c r="I31" s="13">
        <v>40.15</v>
      </c>
      <c r="J31" s="13">
        <f>H31+I31</f>
        <v>538.12</v>
      </c>
    </row>
    <row r="32" spans="1:10" s="1" customFormat="1" ht="39" customHeight="1" x14ac:dyDescent="0.2">
      <c r="A32" s="94"/>
      <c r="B32" s="94"/>
      <c r="C32" s="14">
        <v>4850</v>
      </c>
      <c r="D32" s="12" t="s">
        <v>19</v>
      </c>
      <c r="E32" s="13"/>
      <c r="F32" s="13"/>
      <c r="G32" s="73"/>
      <c r="H32" s="73">
        <v>94.03</v>
      </c>
      <c r="I32" s="13">
        <v>7.85</v>
      </c>
      <c r="J32" s="13">
        <f>H32+I32</f>
        <v>101.88</v>
      </c>
    </row>
    <row r="33" spans="1:10" s="1" customFormat="1" ht="24.75" customHeight="1" x14ac:dyDescent="0.2">
      <c r="A33" s="95"/>
      <c r="B33" s="95"/>
      <c r="C33" s="14">
        <v>4370</v>
      </c>
      <c r="D33" s="12" t="s">
        <v>17</v>
      </c>
      <c r="E33" s="13"/>
      <c r="F33" s="13"/>
      <c r="G33" s="13"/>
      <c r="H33" s="13">
        <v>1354560</v>
      </c>
      <c r="I33" s="13"/>
      <c r="J33" s="13">
        <f>H33+I33</f>
        <v>1354560</v>
      </c>
    </row>
    <row r="34" spans="1:10" s="1" customFormat="1" ht="24.75" customHeight="1" x14ac:dyDescent="0.2">
      <c r="A34" s="16">
        <v>853</v>
      </c>
      <c r="B34" s="16"/>
      <c r="C34" s="17"/>
      <c r="D34" s="18" t="s">
        <v>10</v>
      </c>
      <c r="E34" s="19">
        <f>E35</f>
        <v>9105.2999999999993</v>
      </c>
      <c r="F34" s="19">
        <f t="shared" ref="F34:J35" si="10">F35</f>
        <v>2729.1</v>
      </c>
      <c r="G34" s="19">
        <f t="shared" si="10"/>
        <v>11834.4</v>
      </c>
      <c r="H34" s="19">
        <f t="shared" si="10"/>
        <v>9105.2999999999993</v>
      </c>
      <c r="I34" s="19">
        <f t="shared" si="10"/>
        <v>2729.1000000000004</v>
      </c>
      <c r="J34" s="19">
        <f t="shared" si="10"/>
        <v>11834.4</v>
      </c>
    </row>
    <row r="35" spans="1:10" s="1" customFormat="1" ht="24.75" customHeight="1" x14ac:dyDescent="0.2">
      <c r="A35" s="15"/>
      <c r="B35" s="20">
        <v>85395</v>
      </c>
      <c r="C35" s="21"/>
      <c r="D35" s="4" t="s">
        <v>11</v>
      </c>
      <c r="E35" s="2">
        <f>E36</f>
        <v>9105.2999999999993</v>
      </c>
      <c r="F35" s="2">
        <f t="shared" si="10"/>
        <v>2729.1</v>
      </c>
      <c r="G35" s="2">
        <f t="shared" si="10"/>
        <v>11834.4</v>
      </c>
      <c r="H35" s="2">
        <f>H37+H38+H39+H40+H41</f>
        <v>9105.2999999999993</v>
      </c>
      <c r="I35" s="2">
        <f t="shared" ref="I35:J35" si="11">I37+I38+I39+I40+I41</f>
        <v>2729.1000000000004</v>
      </c>
      <c r="J35" s="2">
        <f t="shared" si="11"/>
        <v>11834.4</v>
      </c>
    </row>
    <row r="36" spans="1:10" s="1" customFormat="1" ht="42" customHeight="1" x14ac:dyDescent="0.2">
      <c r="A36" s="31"/>
      <c r="B36" s="31"/>
      <c r="C36" s="14">
        <v>2100</v>
      </c>
      <c r="D36" s="11" t="s">
        <v>16</v>
      </c>
      <c r="E36" s="13">
        <v>9105.2999999999993</v>
      </c>
      <c r="F36" s="13">
        <v>2729.1</v>
      </c>
      <c r="G36" s="13">
        <f>E36+F36</f>
        <v>11834.4</v>
      </c>
      <c r="H36" s="13"/>
      <c r="I36" s="13"/>
      <c r="J36" s="13"/>
    </row>
    <row r="37" spans="1:10" s="1" customFormat="1" ht="27.75" customHeight="1" x14ac:dyDescent="0.2">
      <c r="A37" s="32"/>
      <c r="B37" s="32"/>
      <c r="C37" s="14">
        <v>3290</v>
      </c>
      <c r="D37" s="12" t="s">
        <v>20</v>
      </c>
      <c r="E37" s="13"/>
      <c r="F37" s="13"/>
      <c r="G37" s="13"/>
      <c r="H37" s="13">
        <v>5400</v>
      </c>
      <c r="I37" s="13">
        <v>1500</v>
      </c>
      <c r="J37" s="13">
        <f>H37+I37</f>
        <v>6900</v>
      </c>
    </row>
    <row r="38" spans="1:10" s="1" customFormat="1" ht="24.75" hidden="1" customHeight="1" x14ac:dyDescent="0.2">
      <c r="A38" s="32"/>
      <c r="B38" s="32"/>
      <c r="C38" s="14">
        <v>4740</v>
      </c>
      <c r="D38" s="12" t="s">
        <v>18</v>
      </c>
      <c r="E38" s="13"/>
      <c r="F38" s="13"/>
      <c r="G38" s="13"/>
      <c r="H38" s="13"/>
      <c r="I38" s="13"/>
      <c r="J38" s="13">
        <f>H38+I38</f>
        <v>0</v>
      </c>
    </row>
    <row r="39" spans="1:10" s="1" customFormat="1" ht="51" customHeight="1" x14ac:dyDescent="0.2">
      <c r="A39" s="32"/>
      <c r="B39" s="32"/>
      <c r="C39" s="14">
        <v>4840</v>
      </c>
      <c r="D39" s="12" t="s">
        <v>29</v>
      </c>
      <c r="E39" s="13"/>
      <c r="F39" s="13"/>
      <c r="G39" s="13"/>
      <c r="H39" s="13">
        <v>3000</v>
      </c>
      <c r="I39" s="13">
        <v>1003.01</v>
      </c>
      <c r="J39" s="13">
        <f>H39+I39</f>
        <v>4003.01</v>
      </c>
    </row>
    <row r="40" spans="1:10" s="1" customFormat="1" ht="30.75" customHeight="1" x14ac:dyDescent="0.2">
      <c r="A40" s="38"/>
      <c r="B40" s="38"/>
      <c r="C40" s="14">
        <v>4860</v>
      </c>
      <c r="D40" s="12" t="s">
        <v>21</v>
      </c>
      <c r="E40" s="13"/>
      <c r="F40" s="13"/>
      <c r="G40" s="13"/>
      <c r="H40" s="13">
        <v>108</v>
      </c>
      <c r="I40" s="13">
        <v>30</v>
      </c>
      <c r="J40" s="13">
        <f>H40+I40</f>
        <v>138</v>
      </c>
    </row>
    <row r="41" spans="1:10" s="1" customFormat="1" ht="42.75" customHeight="1" x14ac:dyDescent="0.2">
      <c r="A41" s="34"/>
      <c r="B41" s="34"/>
      <c r="C41" s="14">
        <v>4850</v>
      </c>
      <c r="D41" s="12" t="s">
        <v>19</v>
      </c>
      <c r="E41" s="13"/>
      <c r="F41" s="13"/>
      <c r="G41" s="13"/>
      <c r="H41" s="13">
        <v>597.29999999999995</v>
      </c>
      <c r="I41" s="13">
        <v>196.09</v>
      </c>
      <c r="J41" s="13">
        <f>H41+I41</f>
        <v>793.39</v>
      </c>
    </row>
    <row r="42" spans="1:10" s="1" customFormat="1" ht="24.75" customHeight="1" x14ac:dyDescent="0.2">
      <c r="A42" s="35">
        <v>855</v>
      </c>
      <c r="B42" s="16"/>
      <c r="C42" s="17"/>
      <c r="D42" s="18" t="s">
        <v>12</v>
      </c>
      <c r="E42" s="19">
        <f>E43</f>
        <v>75833</v>
      </c>
      <c r="F42" s="19">
        <f t="shared" ref="F42:J43" si="12">F43</f>
        <v>20890</v>
      </c>
      <c r="G42" s="19">
        <f t="shared" si="12"/>
        <v>96723</v>
      </c>
      <c r="H42" s="19">
        <f t="shared" si="12"/>
        <v>75833</v>
      </c>
      <c r="I42" s="19">
        <f t="shared" si="12"/>
        <v>20890</v>
      </c>
      <c r="J42" s="19">
        <f t="shared" si="12"/>
        <v>96723</v>
      </c>
    </row>
    <row r="43" spans="1:10" s="1" customFormat="1" ht="24.75" customHeight="1" x14ac:dyDescent="0.2">
      <c r="A43" s="96"/>
      <c r="B43" s="37">
        <v>85595</v>
      </c>
      <c r="C43" s="21"/>
      <c r="D43" s="4" t="s">
        <v>11</v>
      </c>
      <c r="E43" s="2">
        <f>E44</f>
        <v>75833</v>
      </c>
      <c r="F43" s="2">
        <f t="shared" si="12"/>
        <v>20890</v>
      </c>
      <c r="G43" s="2">
        <f t="shared" si="12"/>
        <v>96723</v>
      </c>
      <c r="H43" s="2">
        <f>H45+H46</f>
        <v>75833</v>
      </c>
      <c r="I43" s="2">
        <f t="shared" ref="I43:J43" si="13">I45+I46</f>
        <v>20890</v>
      </c>
      <c r="J43" s="2">
        <f t="shared" si="13"/>
        <v>96723</v>
      </c>
    </row>
    <row r="44" spans="1:10" s="1" customFormat="1" ht="44.25" customHeight="1" x14ac:dyDescent="0.2">
      <c r="A44" s="94"/>
      <c r="B44" s="96"/>
      <c r="C44" s="36">
        <v>2100</v>
      </c>
      <c r="D44" s="11" t="s">
        <v>16</v>
      </c>
      <c r="E44" s="73">
        <v>75833</v>
      </c>
      <c r="F44" s="73">
        <v>20890</v>
      </c>
      <c r="G44" s="73">
        <f>E44+F44</f>
        <v>96723</v>
      </c>
      <c r="H44" s="13"/>
      <c r="I44" s="13"/>
      <c r="J44" s="13"/>
    </row>
    <row r="45" spans="1:10" s="1" customFormat="1" ht="24.75" customHeight="1" x14ac:dyDescent="0.2">
      <c r="A45" s="94"/>
      <c r="B45" s="94"/>
      <c r="C45" s="36">
        <v>3290</v>
      </c>
      <c r="D45" s="12" t="s">
        <v>20</v>
      </c>
      <c r="E45" s="73"/>
      <c r="F45" s="73"/>
      <c r="G45" s="73"/>
      <c r="H45" s="73">
        <v>64960</v>
      </c>
      <c r="I45" s="13">
        <v>20000</v>
      </c>
      <c r="J45" s="73">
        <f>H45+I45</f>
        <v>84960</v>
      </c>
    </row>
    <row r="46" spans="1:10" s="1" customFormat="1" ht="24.75" customHeight="1" x14ac:dyDescent="0.2">
      <c r="A46" s="95"/>
      <c r="B46" s="95"/>
      <c r="C46" s="36">
        <v>4860</v>
      </c>
      <c r="D46" s="12" t="s">
        <v>21</v>
      </c>
      <c r="E46" s="13"/>
      <c r="F46" s="13"/>
      <c r="G46" s="13"/>
      <c r="H46" s="73">
        <v>10873</v>
      </c>
      <c r="I46" s="13">
        <v>890</v>
      </c>
      <c r="J46" s="73">
        <f>H46+I46</f>
        <v>11763</v>
      </c>
    </row>
    <row r="47" spans="1:10" ht="24" customHeight="1" x14ac:dyDescent="0.25">
      <c r="A47" s="88" t="s">
        <v>5</v>
      </c>
      <c r="B47" s="89"/>
      <c r="C47" s="89"/>
      <c r="D47" s="90"/>
      <c r="E47" s="39">
        <f>E8+E14+E17+E26+E34+E42</f>
        <v>1933431.08</v>
      </c>
      <c r="F47" s="39">
        <f t="shared" ref="F47:G47" si="14">F8+F14+F17+F26+F34+F42</f>
        <v>32967.11</v>
      </c>
      <c r="G47" s="39">
        <f t="shared" si="14"/>
        <v>1966398.19</v>
      </c>
      <c r="H47" s="76">
        <f>H8+H14+H17+H26+H34+H42</f>
        <v>1933431.08</v>
      </c>
      <c r="I47" s="39">
        <f t="shared" ref="I47:J47" si="15">I8+I14+I17+I26+I34+I42</f>
        <v>32967.11</v>
      </c>
      <c r="J47" s="76">
        <f t="shared" si="15"/>
        <v>1966398.19</v>
      </c>
    </row>
    <row r="48" spans="1:10" x14ac:dyDescent="0.25">
      <c r="A48" s="91"/>
      <c r="B48" s="91"/>
      <c r="C48" s="91"/>
      <c r="D48" s="91"/>
      <c r="E48" s="91"/>
      <c r="F48" s="91"/>
      <c r="G48" s="91"/>
      <c r="H48" s="91"/>
      <c r="I48" s="91"/>
      <c r="J48" s="91"/>
    </row>
    <row r="49" spans="1:10" x14ac:dyDescent="0.25">
      <c r="A49" s="77"/>
      <c r="B49" s="78"/>
      <c r="C49" s="78"/>
      <c r="D49" s="78"/>
      <c r="E49" s="78"/>
      <c r="F49" s="78"/>
      <c r="G49" s="78"/>
      <c r="H49" s="78"/>
      <c r="I49" s="78"/>
      <c r="J49" s="78"/>
    </row>
  </sheetData>
  <mergeCells count="17">
    <mergeCell ref="H6:J6"/>
    <mergeCell ref="A47:D47"/>
    <mergeCell ref="A48:J48"/>
    <mergeCell ref="A6:A7"/>
    <mergeCell ref="B6:B7"/>
    <mergeCell ref="C6:C7"/>
    <mergeCell ref="D6:D7"/>
    <mergeCell ref="E6:G6"/>
    <mergeCell ref="B28:B33"/>
    <mergeCell ref="A27:A33"/>
    <mergeCell ref="A43:A46"/>
    <mergeCell ref="B44:B4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scale="96" fitToHeight="0" orientation="landscape" r:id="rId1"/>
  <headerFoot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Zał.Nr 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mkachlicka</dc:creator>
  <cp:lastModifiedBy>B02-Skarbnik</cp:lastModifiedBy>
  <cp:lastPrinted>2023-04-16T18:12:57Z</cp:lastPrinted>
  <dcterms:created xsi:type="dcterms:W3CDTF">2018-11-03T12:53:48Z</dcterms:created>
  <dcterms:modified xsi:type="dcterms:W3CDTF">2023-04-16T18:13:27Z</dcterms:modified>
</cp:coreProperties>
</file>