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10" sheetId="6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 localSheetId="0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H39" i="6" l="1"/>
  <c r="I11" i="6" l="1"/>
  <c r="J11" i="6"/>
  <c r="H11" i="6"/>
  <c r="I12" i="6"/>
  <c r="J12" i="6"/>
  <c r="H12" i="6"/>
  <c r="J16" i="6"/>
  <c r="J15" i="6"/>
  <c r="J14" i="6"/>
  <c r="J17" i="6"/>
  <c r="J13" i="6"/>
  <c r="I27" i="6" l="1"/>
  <c r="H27" i="6"/>
  <c r="I19" i="6"/>
  <c r="I18" i="6" s="1"/>
  <c r="I35" i="6"/>
  <c r="H35" i="6"/>
  <c r="J32" i="6"/>
  <c r="J38" i="6" l="1"/>
  <c r="H19" i="6" l="1"/>
  <c r="H18" i="6" s="1"/>
  <c r="J21" i="6"/>
  <c r="F35" i="6" l="1"/>
  <c r="E35" i="6"/>
  <c r="J33" i="6"/>
  <c r="F27" i="6"/>
  <c r="E27" i="6"/>
  <c r="F19" i="6"/>
  <c r="F18" i="6" s="1"/>
  <c r="E19" i="6"/>
  <c r="E18" i="6" s="1"/>
  <c r="F9" i="6"/>
  <c r="E9" i="6"/>
  <c r="J37" i="6" l="1"/>
  <c r="J35" i="6" s="1"/>
  <c r="J31" i="6"/>
  <c r="J30" i="6"/>
  <c r="J29" i="6"/>
  <c r="J27" i="6" s="1"/>
  <c r="J25" i="6"/>
  <c r="J24" i="6"/>
  <c r="J23" i="6"/>
  <c r="J22" i="6"/>
  <c r="J19" i="6" l="1"/>
  <c r="J18" i="6" s="1"/>
  <c r="G36" i="6"/>
  <c r="G35" i="6" s="1"/>
  <c r="G28" i="6"/>
  <c r="G27" i="6" s="1"/>
  <c r="G20" i="6"/>
  <c r="G19" i="6" s="1"/>
  <c r="G18" i="6" s="1"/>
  <c r="G10" i="6"/>
  <c r="G9" i="6" s="1"/>
  <c r="J8" i="6" l="1"/>
  <c r="H8" i="6"/>
  <c r="I8" i="6"/>
  <c r="F8" i="6"/>
  <c r="E8" i="6"/>
  <c r="G8" i="6" l="1"/>
  <c r="G34" i="6" l="1"/>
  <c r="I34" i="6"/>
  <c r="I39" i="6" s="1"/>
  <c r="H34" i="6"/>
  <c r="F34" i="6"/>
  <c r="E34" i="6"/>
  <c r="I26" i="6"/>
  <c r="H26" i="6"/>
  <c r="F26" i="6"/>
  <c r="F39" i="6" s="1"/>
  <c r="E26" i="6"/>
  <c r="E39" i="6" s="1"/>
  <c r="J34" i="6" l="1"/>
  <c r="J39" i="6" s="1"/>
  <c r="G26" i="6"/>
  <c r="G39" i="6" s="1"/>
  <c r="J26" i="6"/>
</calcChain>
</file>

<file path=xl/sharedStrings.xml><?xml version="1.0" encoding="utf-8"?>
<sst xmlns="http://schemas.openxmlformats.org/spreadsheetml/2006/main" count="44" uniqueCount="32">
  <si>
    <t>Rozdział</t>
  </si>
  <si>
    <t>Paragraf</t>
  </si>
  <si>
    <t>Dział</t>
  </si>
  <si>
    <t>Nazwa</t>
  </si>
  <si>
    <t xml:space="preserve">Wydatki </t>
  </si>
  <si>
    <t>OGÓŁEM:</t>
  </si>
  <si>
    <t>Dochody</t>
  </si>
  <si>
    <t>zmiana</t>
  </si>
  <si>
    <t xml:space="preserve">Plan </t>
  </si>
  <si>
    <t>Pomoc społeczna</t>
  </si>
  <si>
    <t>Pozostałe zadania w zakresie polityki społecznej</t>
  </si>
  <si>
    <t>Pozostała działalność</t>
  </si>
  <si>
    <t>Rodzina</t>
  </si>
  <si>
    <t>Pozostała działaność</t>
  </si>
  <si>
    <t>Różne rozliczenia</t>
  </si>
  <si>
    <t>Różne rozliczenia finansowe</t>
  </si>
  <si>
    <t>Środki z Funduszu Pomocy na finansowanie lub dofinansowanie zadań bieżących w zakresie pomocy obywatelom Ukrainy</t>
  </si>
  <si>
    <t>Zakup usług związanych z pomocą obywatelom Ukrainy</t>
  </si>
  <si>
    <t>Wynagrodzenia i uposażenia wypłacane w związku z pomocą obywatelom Ukrainy</t>
  </si>
  <si>
    <t>Składki i inne pochodne od wynagrodzeń pracowników wypłacanych w związku z pomocą obywatelom Ukrainy</t>
  </si>
  <si>
    <t>Świadczenia społeczne wypłacane obywatelom Ukrainy przebywajacym na terytorium RP</t>
  </si>
  <si>
    <t>Honoraria, wynagrodzenia agencyjno-prowizyjne i wynagrodzenia bezosobowe wypłacane w związku z pomocą obywatelom Ukrainy</t>
  </si>
  <si>
    <t>Pozostałe wydatki bieżce na zadania związne z pomocą obywatelom Ukrainy</t>
  </si>
  <si>
    <t>Plan dochodów i wydatków na zadania realizowane przez Gminę</t>
  </si>
  <si>
    <t>Świadczenia zwiazane z udzielaniem pomocy obywatelom Ukrainy</t>
  </si>
  <si>
    <t>ze środków Funduszu Pomocy Obywatelom Ukrainy w 2023 roku</t>
  </si>
  <si>
    <t>Plan po zmianach</t>
  </si>
  <si>
    <t>Rady Miejskiej w Rogoxnie</t>
  </si>
  <si>
    <t>z dnia 22 lutego 2023 roku</t>
  </si>
  <si>
    <t>Oświata i wychowanie</t>
  </si>
  <si>
    <t>Pozostała dzialalność</t>
  </si>
  <si>
    <r>
      <rPr>
        <sz val="10"/>
        <rFont val="Arial"/>
        <family val="2"/>
        <charset val="238"/>
      </rPr>
      <t>Załącznik Nr 10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Uchwały Nr LXXVII/…./2023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</si>
</sst>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1" fillId="0" borderId="0"/>
  </cellStyleXfs>
  <cellXfs count="70">
    <xf numFmtId="0" fontId="0" fillId="0" borderId="0" xfId="0"/>
    <xf numFmtId="0" fontId="7" fillId="0" borderId="0" xfId="32"/>
    <xf numFmtId="4" fontId="9" fillId="3" borderId="3" xfId="32" applyNumberFormat="1" applyFont="1" applyFill="1" applyBorder="1" applyAlignment="1">
      <alignment horizontal="right" vertical="center" wrapText="1"/>
    </xf>
    <xf numFmtId="0" fontId="9" fillId="3" borderId="3" xfId="32" applyFont="1" applyFill="1" applyBorder="1" applyAlignment="1">
      <alignment horizontal="center" vertical="center" wrapText="1"/>
    </xf>
    <xf numFmtId="0" fontId="9" fillId="3" borderId="3" xfId="32" applyFont="1" applyFill="1" applyBorder="1" applyAlignment="1">
      <alignment horizontal="left" vertical="center" wrapText="1"/>
    </xf>
    <xf numFmtId="0" fontId="8" fillId="4" borderId="4" xfId="32" applyFont="1" applyFill="1" applyBorder="1" applyAlignment="1">
      <alignment horizontal="center" vertical="center" wrapText="1"/>
    </xf>
    <xf numFmtId="0" fontId="9" fillId="3" borderId="4" xfId="32" applyFont="1" applyFill="1" applyBorder="1" applyAlignment="1">
      <alignment horizontal="center" vertical="center" wrapText="1"/>
    </xf>
    <xf numFmtId="4" fontId="13" fillId="4" borderId="3" xfId="32" applyNumberFormat="1" applyFont="1" applyFill="1" applyBorder="1" applyAlignment="1">
      <alignment horizontal="right" vertical="center" wrapText="1"/>
    </xf>
    <xf numFmtId="43" fontId="14" fillId="0" borderId="3" xfId="32" applyNumberFormat="1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left" vertical="center" wrapText="1"/>
    </xf>
    <xf numFmtId="0" fontId="9" fillId="0" borderId="3" xfId="32" applyFont="1" applyBorder="1" applyAlignment="1">
      <alignment vertical="top" wrapText="1"/>
    </xf>
    <xf numFmtId="0" fontId="9" fillId="5" borderId="3" xfId="32" applyFont="1" applyFill="1" applyBorder="1" applyAlignment="1">
      <alignment horizontal="left" vertical="center" wrapText="1"/>
    </xf>
    <xf numFmtId="4" fontId="9" fillId="5" borderId="3" xfId="32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top" wrapText="1"/>
    </xf>
    <xf numFmtId="0" fontId="13" fillId="6" borderId="3" xfId="32" applyFont="1" applyFill="1" applyBorder="1" applyAlignment="1">
      <alignment horizontal="left" vertical="center" wrapText="1"/>
    </xf>
    <xf numFmtId="4" fontId="13" fillId="6" borderId="3" xfId="32" applyNumberFormat="1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top" wrapText="1"/>
    </xf>
    <xf numFmtId="0" fontId="19" fillId="5" borderId="3" xfId="32" applyFont="1" applyFill="1" applyBorder="1" applyAlignment="1">
      <alignment horizontal="center" vertical="center" wrapText="1"/>
    </xf>
    <xf numFmtId="0" fontId="19" fillId="5" borderId="3" xfId="32" applyFont="1" applyFill="1" applyBorder="1" applyAlignment="1">
      <alignment horizontal="center" vertical="top" wrapText="1"/>
    </xf>
    <xf numFmtId="0" fontId="14" fillId="4" borderId="4" xfId="32" applyFont="1" applyFill="1" applyBorder="1" applyAlignment="1">
      <alignment horizontal="center" vertical="center" wrapText="1"/>
    </xf>
    <xf numFmtId="0" fontId="14" fillId="4" borderId="3" xfId="32" applyFont="1" applyFill="1" applyBorder="1" applyAlignment="1">
      <alignment horizontal="center" vertical="center" wrapText="1"/>
    </xf>
    <xf numFmtId="0" fontId="14" fillId="4" borderId="3" xfId="32" applyFont="1" applyFill="1" applyBorder="1" applyAlignment="1">
      <alignment horizontal="left" vertical="center" wrapText="1"/>
    </xf>
    <xf numFmtId="0" fontId="20" fillId="0" borderId="3" xfId="32" applyFont="1" applyFill="1" applyBorder="1" applyAlignment="1">
      <alignment horizontal="center" vertical="center" wrapText="1"/>
    </xf>
    <xf numFmtId="164" fontId="14" fillId="4" borderId="3" xfId="32" applyNumberFormat="1" applyFont="1" applyFill="1" applyBorder="1" applyAlignment="1">
      <alignment horizontal="right" vertical="center" wrapText="1"/>
    </xf>
    <xf numFmtId="164" fontId="20" fillId="0" borderId="3" xfId="32" applyNumberFormat="1" applyFont="1" applyFill="1" applyBorder="1" applyAlignment="1">
      <alignment horizontal="right" vertical="center" wrapText="1"/>
    </xf>
    <xf numFmtId="0" fontId="20" fillId="0" borderId="4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8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3" borderId="1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9" fillId="0" borderId="3" xfId="32" applyFont="1" applyBorder="1" applyAlignment="1">
      <alignment vertical="center" wrapText="1"/>
    </xf>
    <xf numFmtId="0" fontId="23" fillId="4" borderId="4" xfId="32" applyFont="1" applyFill="1" applyBorder="1" applyAlignment="1">
      <alignment horizontal="center" vertical="center" wrapText="1"/>
    </xf>
    <xf numFmtId="0" fontId="23" fillId="4" borderId="3" xfId="32" applyFont="1" applyFill="1" applyBorder="1" applyAlignment="1">
      <alignment horizontal="center" vertical="center" wrapText="1"/>
    </xf>
    <xf numFmtId="164" fontId="23" fillId="4" borderId="3" xfId="32" applyNumberFormat="1" applyFont="1" applyFill="1" applyBorder="1" applyAlignment="1">
      <alignment horizontal="right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3" fillId="4" borderId="3" xfId="32" applyFont="1" applyFill="1" applyBorder="1" applyAlignment="1">
      <alignment vertical="center" wrapText="1"/>
    </xf>
    <xf numFmtId="0" fontId="20" fillId="3" borderId="4" xfId="32" applyFont="1" applyFill="1" applyBorder="1" applyAlignment="1">
      <alignment horizontal="center" vertical="center" wrapText="1"/>
    </xf>
    <xf numFmtId="0" fontId="14" fillId="3" borderId="3" xfId="32" applyFont="1" applyFill="1" applyBorder="1" applyAlignment="1">
      <alignment horizontal="center" vertical="center" wrapText="1"/>
    </xf>
    <xf numFmtId="0" fontId="20" fillId="3" borderId="3" xfId="32" applyFont="1" applyFill="1" applyBorder="1" applyAlignment="1">
      <alignment horizontal="left" vertical="center" wrapText="1"/>
    </xf>
    <xf numFmtId="164" fontId="20" fillId="3" borderId="3" xfId="32" applyNumberFormat="1" applyFont="1" applyFill="1" applyBorder="1" applyAlignment="1">
      <alignment horizontal="right" vertical="center" wrapText="1"/>
    </xf>
    <xf numFmtId="0" fontId="20" fillId="3" borderId="3" xfId="32" applyFont="1" applyFill="1" applyBorder="1" applyAlignment="1">
      <alignment horizontal="center" vertical="center" wrapText="1"/>
    </xf>
    <xf numFmtId="0" fontId="9" fillId="3" borderId="3" xfId="32" applyFont="1" applyFill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7" fillId="0" borderId="4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0" fillId="0" borderId="7" xfId="0" applyBorder="1" applyAlignment="1">
      <alignment wrapText="1"/>
    </xf>
    <xf numFmtId="0" fontId="14" fillId="0" borderId="3" xfId="32" applyFont="1" applyFill="1" applyBorder="1" applyAlignment="1">
      <alignment horizontal="center" vertical="center" wrapText="1"/>
    </xf>
    <xf numFmtId="0" fontId="9" fillId="5" borderId="9" xfId="3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view="pageLayout" zoomScaleNormal="100" workbookViewId="0">
      <selection activeCell="J38" sqref="J38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5" width="12.85546875" customWidth="1"/>
    <col min="6" max="6" width="12.140625" customWidth="1"/>
    <col min="7" max="7" width="12.7109375" customWidth="1"/>
    <col min="8" max="8" width="13" customWidth="1"/>
    <col min="9" max="10" width="12.7109375" customWidth="1"/>
  </cols>
  <sheetData>
    <row r="1" spans="1:10" ht="15" customHeight="1" x14ac:dyDescent="0.25">
      <c r="A1" s="53" t="s">
        <v>31</v>
      </c>
      <c r="B1" s="54"/>
      <c r="C1" s="54"/>
      <c r="D1" s="55"/>
      <c r="E1" s="55"/>
      <c r="F1" s="55"/>
      <c r="G1" s="55"/>
      <c r="H1" s="55"/>
      <c r="I1" s="55"/>
      <c r="J1" s="55"/>
    </row>
    <row r="2" spans="1:10" ht="15" customHeight="1" x14ac:dyDescent="0.25">
      <c r="A2" s="56" t="s">
        <v>27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5.75" customHeight="1" x14ac:dyDescent="0.25">
      <c r="A3" s="56" t="s">
        <v>28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8" customHeight="1" x14ac:dyDescent="0.25">
      <c r="A4" s="58" t="s">
        <v>23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18" customHeight="1" x14ac:dyDescent="0.25">
      <c r="A5" s="58" t="s">
        <v>25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25">
      <c r="A6" s="65" t="s">
        <v>2</v>
      </c>
      <c r="B6" s="65" t="s">
        <v>0</v>
      </c>
      <c r="C6" s="65" t="s">
        <v>1</v>
      </c>
      <c r="D6" s="65" t="s">
        <v>3</v>
      </c>
      <c r="E6" s="59" t="s">
        <v>6</v>
      </c>
      <c r="F6" s="60"/>
      <c r="G6" s="61"/>
      <c r="H6" s="59" t="s">
        <v>4</v>
      </c>
      <c r="I6" s="60"/>
      <c r="J6" s="61"/>
    </row>
    <row r="7" spans="1:10" s="1" customFormat="1" ht="31.5" customHeight="1" x14ac:dyDescent="0.2">
      <c r="A7" s="65"/>
      <c r="B7" s="65"/>
      <c r="C7" s="65"/>
      <c r="D7" s="65"/>
      <c r="E7" s="8" t="s">
        <v>8</v>
      </c>
      <c r="F7" s="8" t="s">
        <v>7</v>
      </c>
      <c r="G7" s="8" t="s">
        <v>26</v>
      </c>
      <c r="H7" s="8" t="s">
        <v>8</v>
      </c>
      <c r="I7" s="8" t="s">
        <v>7</v>
      </c>
      <c r="J7" s="8" t="s">
        <v>26</v>
      </c>
    </row>
    <row r="8" spans="1:10" s="1" customFormat="1" ht="31.5" customHeight="1" x14ac:dyDescent="0.2">
      <c r="A8" s="24">
        <v>758</v>
      </c>
      <c r="B8" s="24"/>
      <c r="C8" s="25"/>
      <c r="D8" s="26" t="s">
        <v>14</v>
      </c>
      <c r="E8" s="28">
        <f>E9</f>
        <v>485880</v>
      </c>
      <c r="F8" s="28">
        <f t="shared" ref="F8:I9" si="0">F9</f>
        <v>93578</v>
      </c>
      <c r="G8" s="28">
        <f t="shared" si="0"/>
        <v>579458</v>
      </c>
      <c r="H8" s="28">
        <f t="shared" si="0"/>
        <v>0</v>
      </c>
      <c r="I8" s="28">
        <f t="shared" si="0"/>
        <v>0</v>
      </c>
      <c r="J8" s="28">
        <f>J9</f>
        <v>0</v>
      </c>
    </row>
    <row r="9" spans="1:10" s="1" customFormat="1" ht="31.5" customHeight="1" x14ac:dyDescent="0.2">
      <c r="A9" s="33"/>
      <c r="B9" s="47">
        <v>75814</v>
      </c>
      <c r="C9" s="48"/>
      <c r="D9" s="49" t="s">
        <v>15</v>
      </c>
      <c r="E9" s="50">
        <f>E10</f>
        <v>485880</v>
      </c>
      <c r="F9" s="50">
        <f t="shared" si="0"/>
        <v>93578</v>
      </c>
      <c r="G9" s="50">
        <f t="shared" si="0"/>
        <v>579458</v>
      </c>
      <c r="H9" s="50"/>
      <c r="I9" s="50"/>
      <c r="J9" s="50"/>
    </row>
    <row r="10" spans="1:10" s="1" customFormat="1" ht="45" customHeight="1" x14ac:dyDescent="0.2">
      <c r="A10" s="31"/>
      <c r="B10" s="30"/>
      <c r="C10" s="27">
        <v>2100</v>
      </c>
      <c r="D10" s="11" t="s">
        <v>16</v>
      </c>
      <c r="E10" s="29">
        <v>485880</v>
      </c>
      <c r="F10" s="29">
        <v>93578</v>
      </c>
      <c r="G10" s="29">
        <f>E10+F10</f>
        <v>579458</v>
      </c>
      <c r="H10" s="29"/>
      <c r="I10" s="29"/>
      <c r="J10" s="29"/>
    </row>
    <row r="11" spans="1:10" s="1" customFormat="1" ht="27" customHeight="1" x14ac:dyDescent="0.2">
      <c r="A11" s="45">
        <v>801</v>
      </c>
      <c r="B11" s="42"/>
      <c r="C11" s="43"/>
      <c r="D11" s="46" t="s">
        <v>29</v>
      </c>
      <c r="E11" s="44"/>
      <c r="F11" s="44"/>
      <c r="G11" s="44"/>
      <c r="H11" s="44">
        <f>H12</f>
        <v>0</v>
      </c>
      <c r="I11" s="44">
        <f t="shared" ref="I11:J11" si="1">I12</f>
        <v>93578</v>
      </c>
      <c r="J11" s="44">
        <f t="shared" si="1"/>
        <v>93578</v>
      </c>
    </row>
    <row r="12" spans="1:10" s="1" customFormat="1" ht="28.5" customHeight="1" x14ac:dyDescent="0.2">
      <c r="A12" s="40"/>
      <c r="B12" s="47">
        <v>80195</v>
      </c>
      <c r="C12" s="51"/>
      <c r="D12" s="52" t="s">
        <v>30</v>
      </c>
      <c r="E12" s="50"/>
      <c r="F12" s="50"/>
      <c r="G12" s="50"/>
      <c r="H12" s="50">
        <f>H13+H14+H15+H16+H17</f>
        <v>0</v>
      </c>
      <c r="I12" s="50">
        <f t="shared" ref="I12:J12" si="2">I13+I14+I15+I16+I17</f>
        <v>93578</v>
      </c>
      <c r="J12" s="50">
        <f t="shared" si="2"/>
        <v>93578</v>
      </c>
    </row>
    <row r="13" spans="1:10" s="1" customFormat="1" ht="25.5" customHeight="1" x14ac:dyDescent="0.2">
      <c r="A13" s="40"/>
      <c r="B13" s="30"/>
      <c r="C13" s="27">
        <v>4350</v>
      </c>
      <c r="D13" s="11"/>
      <c r="E13" s="29"/>
      <c r="F13" s="29"/>
      <c r="G13" s="29"/>
      <c r="H13" s="29">
        <v>0</v>
      </c>
      <c r="I13" s="29">
        <v>25000</v>
      </c>
      <c r="J13" s="29">
        <f>H13+I13</f>
        <v>25000</v>
      </c>
    </row>
    <row r="14" spans="1:10" s="1" customFormat="1" ht="25.5" customHeight="1" x14ac:dyDescent="0.2">
      <c r="A14" s="40"/>
      <c r="B14" s="30"/>
      <c r="C14" s="27">
        <v>4370</v>
      </c>
      <c r="D14" s="11"/>
      <c r="E14" s="29"/>
      <c r="F14" s="29"/>
      <c r="G14" s="29"/>
      <c r="H14" s="29">
        <v>0</v>
      </c>
      <c r="I14" s="29">
        <v>4500</v>
      </c>
      <c r="J14" s="29">
        <f t="shared" ref="J14:J17" si="3">H14+I14</f>
        <v>4500</v>
      </c>
    </row>
    <row r="15" spans="1:10" s="1" customFormat="1" ht="25.5" customHeight="1" x14ac:dyDescent="0.2">
      <c r="A15" s="40"/>
      <c r="B15" s="30"/>
      <c r="C15" s="27">
        <v>4740</v>
      </c>
      <c r="D15" s="11"/>
      <c r="E15" s="29"/>
      <c r="F15" s="29"/>
      <c r="G15" s="29"/>
      <c r="H15" s="29">
        <v>0</v>
      </c>
      <c r="I15" s="29">
        <v>8000</v>
      </c>
      <c r="J15" s="29">
        <f t="shared" si="3"/>
        <v>8000</v>
      </c>
    </row>
    <row r="16" spans="1:10" s="1" customFormat="1" ht="25.5" customHeight="1" x14ac:dyDescent="0.2">
      <c r="A16" s="40"/>
      <c r="B16" s="30"/>
      <c r="C16" s="27">
        <v>4750</v>
      </c>
      <c r="D16" s="11"/>
      <c r="E16" s="29"/>
      <c r="F16" s="29"/>
      <c r="G16" s="29"/>
      <c r="H16" s="29">
        <v>0</v>
      </c>
      <c r="I16" s="29">
        <v>38000</v>
      </c>
      <c r="J16" s="29">
        <f t="shared" si="3"/>
        <v>38000</v>
      </c>
    </row>
    <row r="17" spans="1:10" s="1" customFormat="1" ht="25.5" customHeight="1" x14ac:dyDescent="0.2">
      <c r="A17" s="40"/>
      <c r="B17" s="30"/>
      <c r="C17" s="27">
        <v>4850</v>
      </c>
      <c r="D17" s="11"/>
      <c r="E17" s="29"/>
      <c r="F17" s="29"/>
      <c r="G17" s="29"/>
      <c r="H17" s="29">
        <v>0</v>
      </c>
      <c r="I17" s="29">
        <v>18078</v>
      </c>
      <c r="J17" s="29">
        <f t="shared" si="3"/>
        <v>18078</v>
      </c>
    </row>
    <row r="18" spans="1:10" s="1" customFormat="1" ht="31.5" customHeight="1" x14ac:dyDescent="0.2">
      <c r="A18" s="5">
        <v>852</v>
      </c>
      <c r="B18" s="5"/>
      <c r="C18" s="9"/>
      <c r="D18" s="10" t="s">
        <v>9</v>
      </c>
      <c r="E18" s="7">
        <f t="shared" ref="E18:J18" si="4">E19</f>
        <v>120344</v>
      </c>
      <c r="F18" s="7">
        <f t="shared" si="4"/>
        <v>21192</v>
      </c>
      <c r="G18" s="7">
        <f t="shared" si="4"/>
        <v>141536</v>
      </c>
      <c r="H18" s="7">
        <f t="shared" si="4"/>
        <v>606224</v>
      </c>
      <c r="I18" s="7">
        <f t="shared" si="4"/>
        <v>21192</v>
      </c>
      <c r="J18" s="7">
        <f t="shared" si="4"/>
        <v>627416</v>
      </c>
    </row>
    <row r="19" spans="1:10" s="1" customFormat="1" ht="31.5" customHeight="1" x14ac:dyDescent="0.2">
      <c r="A19" s="67"/>
      <c r="B19" s="6">
        <v>85295</v>
      </c>
      <c r="C19" s="3"/>
      <c r="D19" s="4" t="s">
        <v>13</v>
      </c>
      <c r="E19" s="2">
        <f>E20</f>
        <v>120344</v>
      </c>
      <c r="F19" s="2">
        <f t="shared" ref="F19:G19" si="5">F20</f>
        <v>21192</v>
      </c>
      <c r="G19" s="2">
        <f t="shared" si="5"/>
        <v>141536</v>
      </c>
      <c r="H19" s="2">
        <f>H21+H22+H23+H24+H25</f>
        <v>606224</v>
      </c>
      <c r="I19" s="2">
        <f>I21+I22+I23+I24+I25</f>
        <v>21192</v>
      </c>
      <c r="J19" s="2">
        <f t="shared" ref="J19" si="6">J21+J22+J23+J24+J25</f>
        <v>627416</v>
      </c>
    </row>
    <row r="20" spans="1:10" s="1" customFormat="1" ht="43.5" customHeight="1" x14ac:dyDescent="0.2">
      <c r="A20" s="67"/>
      <c r="B20" s="66"/>
      <c r="C20" s="22">
        <v>2100</v>
      </c>
      <c r="D20" s="11" t="s">
        <v>16</v>
      </c>
      <c r="E20" s="13">
        <v>120344</v>
      </c>
      <c r="F20" s="13">
        <v>21192</v>
      </c>
      <c r="G20" s="13">
        <f>E20+F20</f>
        <v>141536</v>
      </c>
      <c r="H20" s="13"/>
      <c r="I20" s="13"/>
      <c r="J20" s="13"/>
    </row>
    <row r="21" spans="1:10" s="1" customFormat="1" ht="34.5" customHeight="1" x14ac:dyDescent="0.2">
      <c r="A21" s="67"/>
      <c r="B21" s="66"/>
      <c r="C21" s="22">
        <v>3280</v>
      </c>
      <c r="D21" s="41" t="s">
        <v>24</v>
      </c>
      <c r="E21" s="13"/>
      <c r="F21" s="13"/>
      <c r="G21" s="13"/>
      <c r="H21" s="13">
        <v>119040</v>
      </c>
      <c r="I21" s="13">
        <v>21080</v>
      </c>
      <c r="J21" s="13">
        <f>H21+I21</f>
        <v>140120</v>
      </c>
    </row>
    <row r="22" spans="1:10" s="1" customFormat="1" ht="32.25" customHeight="1" x14ac:dyDescent="0.2">
      <c r="A22" s="67"/>
      <c r="B22" s="67"/>
      <c r="C22" s="22">
        <v>3290</v>
      </c>
      <c r="D22" s="12" t="s">
        <v>20</v>
      </c>
      <c r="E22" s="13"/>
      <c r="F22" s="13"/>
      <c r="G22" s="13"/>
      <c r="H22" s="13">
        <v>1000</v>
      </c>
      <c r="I22" s="13"/>
      <c r="J22" s="13">
        <f>H22+I22</f>
        <v>1000</v>
      </c>
    </row>
    <row r="23" spans="1:10" s="1" customFormat="1" ht="26.25" customHeight="1" x14ac:dyDescent="0.2">
      <c r="A23" s="67"/>
      <c r="B23" s="67"/>
      <c r="C23" s="23">
        <v>4740</v>
      </c>
      <c r="D23" s="12" t="s">
        <v>18</v>
      </c>
      <c r="E23" s="13"/>
      <c r="F23" s="13"/>
      <c r="G23" s="13"/>
      <c r="H23" s="13">
        <v>254.29</v>
      </c>
      <c r="I23" s="13">
        <v>93.68</v>
      </c>
      <c r="J23" s="13">
        <f>H23+I23</f>
        <v>347.97</v>
      </c>
    </row>
    <row r="24" spans="1:10" s="1" customFormat="1" ht="39" customHeight="1" x14ac:dyDescent="0.2">
      <c r="A24" s="67"/>
      <c r="B24" s="67"/>
      <c r="C24" s="14">
        <v>4850</v>
      </c>
      <c r="D24" s="12" t="s">
        <v>19</v>
      </c>
      <c r="E24" s="13"/>
      <c r="F24" s="13"/>
      <c r="G24" s="13"/>
      <c r="H24" s="13">
        <v>49.71</v>
      </c>
      <c r="I24" s="13">
        <v>18.32</v>
      </c>
      <c r="J24" s="13">
        <f>H24+I24</f>
        <v>68.03</v>
      </c>
    </row>
    <row r="25" spans="1:10" s="1" customFormat="1" ht="24.75" customHeight="1" x14ac:dyDescent="0.2">
      <c r="A25" s="68"/>
      <c r="B25" s="68"/>
      <c r="C25" s="14">
        <v>4370</v>
      </c>
      <c r="D25" s="12" t="s">
        <v>17</v>
      </c>
      <c r="E25" s="13"/>
      <c r="F25" s="13"/>
      <c r="G25" s="13"/>
      <c r="H25" s="13">
        <v>485880</v>
      </c>
      <c r="I25" s="13"/>
      <c r="J25" s="13">
        <f>H25+I25</f>
        <v>485880</v>
      </c>
    </row>
    <row r="26" spans="1:10" s="1" customFormat="1" ht="24.75" customHeight="1" x14ac:dyDescent="0.2">
      <c r="A26" s="16">
        <v>853</v>
      </c>
      <c r="B26" s="16"/>
      <c r="C26" s="17"/>
      <c r="D26" s="18" t="s">
        <v>10</v>
      </c>
      <c r="E26" s="19">
        <f>E27</f>
        <v>5789.1</v>
      </c>
      <c r="F26" s="19">
        <f t="shared" ref="F26:J27" si="7">F27</f>
        <v>0</v>
      </c>
      <c r="G26" s="19">
        <f t="shared" si="7"/>
        <v>5789.1</v>
      </c>
      <c r="H26" s="19">
        <f t="shared" si="7"/>
        <v>5789.1</v>
      </c>
      <c r="I26" s="19">
        <f t="shared" si="7"/>
        <v>0</v>
      </c>
      <c r="J26" s="19">
        <f t="shared" si="7"/>
        <v>5789.1</v>
      </c>
    </row>
    <row r="27" spans="1:10" s="1" customFormat="1" ht="24.75" customHeight="1" x14ac:dyDescent="0.2">
      <c r="A27" s="15"/>
      <c r="B27" s="20">
        <v>85395</v>
      </c>
      <c r="C27" s="21"/>
      <c r="D27" s="4" t="s">
        <v>11</v>
      </c>
      <c r="E27" s="2">
        <f>E28</f>
        <v>5789.1</v>
      </c>
      <c r="F27" s="2">
        <f t="shared" si="7"/>
        <v>0</v>
      </c>
      <c r="G27" s="2">
        <f t="shared" si="7"/>
        <v>5789.1</v>
      </c>
      <c r="H27" s="2">
        <f>H29+H30+H31+H32+H33</f>
        <v>5789.1</v>
      </c>
      <c r="I27" s="2">
        <f t="shared" ref="I27:J27" si="8">I29+I30+I31+I32+I33</f>
        <v>0</v>
      </c>
      <c r="J27" s="2">
        <f t="shared" si="8"/>
        <v>5789.1</v>
      </c>
    </row>
    <row r="28" spans="1:10" s="1" customFormat="1" ht="42" customHeight="1" x14ac:dyDescent="0.2">
      <c r="A28" s="31"/>
      <c r="B28" s="31"/>
      <c r="C28" s="14">
        <v>2100</v>
      </c>
      <c r="D28" s="11" t="s">
        <v>16</v>
      </c>
      <c r="E28" s="13">
        <v>5789.1</v>
      </c>
      <c r="F28" s="13"/>
      <c r="G28" s="13">
        <f>E28+F28</f>
        <v>5789.1</v>
      </c>
      <c r="H28" s="13"/>
      <c r="I28" s="13"/>
      <c r="J28" s="13"/>
    </row>
    <row r="29" spans="1:10" s="1" customFormat="1" ht="27.75" customHeight="1" x14ac:dyDescent="0.2">
      <c r="A29" s="32"/>
      <c r="B29" s="32"/>
      <c r="C29" s="14">
        <v>3290</v>
      </c>
      <c r="D29" s="12" t="s">
        <v>20</v>
      </c>
      <c r="E29" s="13"/>
      <c r="F29" s="13"/>
      <c r="G29" s="13"/>
      <c r="H29" s="13">
        <v>4500</v>
      </c>
      <c r="I29" s="13"/>
      <c r="J29" s="13">
        <f>H29+I29</f>
        <v>4500</v>
      </c>
    </row>
    <row r="30" spans="1:10" s="1" customFormat="1" ht="24.75" customHeight="1" x14ac:dyDescent="0.2">
      <c r="A30" s="32"/>
      <c r="B30" s="32"/>
      <c r="C30" s="14">
        <v>4740</v>
      </c>
      <c r="D30" s="12" t="s">
        <v>18</v>
      </c>
      <c r="E30" s="13"/>
      <c r="F30" s="13"/>
      <c r="G30" s="13"/>
      <c r="H30" s="13"/>
      <c r="I30" s="13"/>
      <c r="J30" s="13">
        <f>H30+I30</f>
        <v>0</v>
      </c>
    </row>
    <row r="31" spans="1:10" s="1" customFormat="1" ht="51" customHeight="1" x14ac:dyDescent="0.2">
      <c r="A31" s="32"/>
      <c r="B31" s="32"/>
      <c r="C31" s="14">
        <v>4840</v>
      </c>
      <c r="D31" s="12" t="s">
        <v>21</v>
      </c>
      <c r="E31" s="13"/>
      <c r="F31" s="13"/>
      <c r="G31" s="13"/>
      <c r="H31" s="13">
        <v>1000</v>
      </c>
      <c r="I31" s="13"/>
      <c r="J31" s="13">
        <f>H31+I31</f>
        <v>1000</v>
      </c>
    </row>
    <row r="32" spans="1:10" s="1" customFormat="1" ht="30.75" customHeight="1" x14ac:dyDescent="0.2">
      <c r="A32" s="38"/>
      <c r="B32" s="38"/>
      <c r="C32" s="14">
        <v>4860</v>
      </c>
      <c r="D32" s="12" t="s">
        <v>22</v>
      </c>
      <c r="E32" s="13"/>
      <c r="F32" s="13"/>
      <c r="G32" s="13"/>
      <c r="H32" s="13">
        <v>90</v>
      </c>
      <c r="I32" s="13"/>
      <c r="J32" s="13">
        <f>H32+I32</f>
        <v>90</v>
      </c>
    </row>
    <row r="33" spans="1:10" s="1" customFormat="1" ht="42.75" customHeight="1" x14ac:dyDescent="0.2">
      <c r="A33" s="34"/>
      <c r="B33" s="34"/>
      <c r="C33" s="14">
        <v>4850</v>
      </c>
      <c r="D33" s="12" t="s">
        <v>19</v>
      </c>
      <c r="E33" s="13"/>
      <c r="F33" s="13"/>
      <c r="G33" s="13"/>
      <c r="H33" s="13">
        <v>199.1</v>
      </c>
      <c r="I33" s="13"/>
      <c r="J33" s="13">
        <f>H33+I33</f>
        <v>199.1</v>
      </c>
    </row>
    <row r="34" spans="1:10" s="1" customFormat="1" ht="24.75" customHeight="1" x14ac:dyDescent="0.2">
      <c r="A34" s="35">
        <v>855</v>
      </c>
      <c r="B34" s="16"/>
      <c r="C34" s="17"/>
      <c r="D34" s="18" t="s">
        <v>12</v>
      </c>
      <c r="E34" s="19">
        <f>E35</f>
        <v>16450</v>
      </c>
      <c r="F34" s="19">
        <f t="shared" ref="F34:J35" si="9">F35</f>
        <v>31270</v>
      </c>
      <c r="G34" s="19">
        <f t="shared" si="9"/>
        <v>47720</v>
      </c>
      <c r="H34" s="19">
        <f t="shared" si="9"/>
        <v>16450</v>
      </c>
      <c r="I34" s="19">
        <f t="shared" si="9"/>
        <v>31270</v>
      </c>
      <c r="J34" s="19">
        <f t="shared" si="9"/>
        <v>47720</v>
      </c>
    </row>
    <row r="35" spans="1:10" s="1" customFormat="1" ht="24.75" customHeight="1" x14ac:dyDescent="0.2">
      <c r="A35" s="69"/>
      <c r="B35" s="37">
        <v>85595</v>
      </c>
      <c r="C35" s="21"/>
      <c r="D35" s="4" t="s">
        <v>11</v>
      </c>
      <c r="E35" s="2">
        <f>E36</f>
        <v>16450</v>
      </c>
      <c r="F35" s="2">
        <f t="shared" si="9"/>
        <v>31270</v>
      </c>
      <c r="G35" s="2">
        <f t="shared" si="9"/>
        <v>47720</v>
      </c>
      <c r="H35" s="2">
        <f>H37+H38</f>
        <v>16450</v>
      </c>
      <c r="I35" s="2">
        <f t="shared" ref="I35:J35" si="10">I37+I38</f>
        <v>31270</v>
      </c>
      <c r="J35" s="2">
        <f t="shared" si="10"/>
        <v>47720</v>
      </c>
    </row>
    <row r="36" spans="1:10" s="1" customFormat="1" ht="44.25" customHeight="1" x14ac:dyDescent="0.2">
      <c r="A36" s="67"/>
      <c r="B36" s="69"/>
      <c r="C36" s="36">
        <v>2100</v>
      </c>
      <c r="D36" s="11" t="s">
        <v>16</v>
      </c>
      <c r="E36" s="13">
        <v>16450</v>
      </c>
      <c r="F36" s="13">
        <v>31270</v>
      </c>
      <c r="G36" s="13">
        <f>E36+F36</f>
        <v>47720</v>
      </c>
      <c r="H36" s="13"/>
      <c r="I36" s="13"/>
      <c r="J36" s="13"/>
    </row>
    <row r="37" spans="1:10" s="1" customFormat="1" ht="24.75" customHeight="1" x14ac:dyDescent="0.2">
      <c r="A37" s="67"/>
      <c r="B37" s="67"/>
      <c r="C37" s="36">
        <v>3290</v>
      </c>
      <c r="D37" s="12" t="s">
        <v>20</v>
      </c>
      <c r="E37" s="13"/>
      <c r="F37" s="13"/>
      <c r="G37" s="13"/>
      <c r="H37" s="13">
        <v>14647</v>
      </c>
      <c r="I37" s="13">
        <v>26000</v>
      </c>
      <c r="J37" s="13">
        <f>H37+I37</f>
        <v>40647</v>
      </c>
    </row>
    <row r="38" spans="1:10" s="1" customFormat="1" ht="24.75" customHeight="1" x14ac:dyDescent="0.2">
      <c r="A38" s="68"/>
      <c r="B38" s="68"/>
      <c r="C38" s="36">
        <v>4860</v>
      </c>
      <c r="D38" s="12" t="s">
        <v>22</v>
      </c>
      <c r="E38" s="13"/>
      <c r="F38" s="13"/>
      <c r="G38" s="13"/>
      <c r="H38" s="13">
        <v>1803</v>
      </c>
      <c r="I38" s="13">
        <v>5270</v>
      </c>
      <c r="J38" s="13">
        <f>H38+I38</f>
        <v>7073</v>
      </c>
    </row>
    <row r="39" spans="1:10" ht="24" customHeight="1" x14ac:dyDescent="0.25">
      <c r="A39" s="62" t="s">
        <v>5</v>
      </c>
      <c r="B39" s="62"/>
      <c r="C39" s="63"/>
      <c r="D39" s="63"/>
      <c r="E39" s="39">
        <f>E8+E18+E26+E34</f>
        <v>628463.1</v>
      </c>
      <c r="F39" s="39">
        <f t="shared" ref="F39:G39" si="11">F8+F18+F26+F34</f>
        <v>146040</v>
      </c>
      <c r="G39" s="39">
        <f t="shared" si="11"/>
        <v>774503.1</v>
      </c>
      <c r="H39" s="39">
        <f>H8+H11+H18+H26+H34</f>
        <v>628463.1</v>
      </c>
      <c r="I39" s="39">
        <f t="shared" ref="I39:J39" si="12">I8+I11+I18+I26+I34</f>
        <v>146040</v>
      </c>
      <c r="J39" s="39">
        <f t="shared" si="12"/>
        <v>774503.1</v>
      </c>
    </row>
    <row r="40" spans="1:10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</row>
  </sheetData>
  <mergeCells count="17">
    <mergeCell ref="H6:J6"/>
    <mergeCell ref="A39:D39"/>
    <mergeCell ref="A40:J40"/>
    <mergeCell ref="A6:A7"/>
    <mergeCell ref="B6:B7"/>
    <mergeCell ref="C6:C7"/>
    <mergeCell ref="D6:D7"/>
    <mergeCell ref="E6:G6"/>
    <mergeCell ref="B20:B25"/>
    <mergeCell ref="A19:A25"/>
    <mergeCell ref="A35:A38"/>
    <mergeCell ref="B36:B38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scale="96" fitToHeight="0" orientation="landscape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2023-02-14T20:38:15Z</cp:lastPrinted>
  <dcterms:created xsi:type="dcterms:W3CDTF">2018-11-03T12:53:48Z</dcterms:created>
  <dcterms:modified xsi:type="dcterms:W3CDTF">2023-02-14T20:38:26Z</dcterms:modified>
</cp:coreProperties>
</file>