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.Nr 10." sheetId="4" r:id="rId1"/>
  </sheets>
  <definedNames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1_1" localSheetId="0">#REF!</definedName>
    <definedName name="Excel_BuiltIn_Print_Titles_2_1_1">#REF!</definedName>
    <definedName name="Excel_BuiltIn_Print_Titles_3_1" localSheetId="0">#REF!</definedName>
    <definedName name="Excel_BuiltIn_Print_Titles_3_1">#REF!</definedName>
    <definedName name="Excel_BuiltIn_Print_Titles_3_1_1" localSheetId="0">#REF!</definedName>
    <definedName name="Excel_BuiltIn_Print_Titles_3_1_1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Excel_BuiltIn_Print_Titles_6" localSheetId="0">#REF!</definedName>
    <definedName name="Excel_BuiltIn_Print_Titles_6">#REF!</definedName>
    <definedName name="Excel_BuiltIn_Print_Titles_6_1" localSheetId="0">#REF!</definedName>
    <definedName name="Excel_BuiltIn_Print_Titles_6_1">#REF!</definedName>
    <definedName name="Excel_BuiltIn_Print_Titles_8" localSheetId="0">#REF!</definedName>
    <definedName name="Excel_BuiltIn_Print_Titles_8">#REF!</definedName>
    <definedName name="Excel_BuiltIn_Print_Titles_8_1" localSheetId="0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I28" i="4" l="1"/>
  <c r="J28" i="4"/>
  <c r="J27" i="4" s="1"/>
  <c r="H28" i="4"/>
  <c r="H27" i="4" s="1"/>
  <c r="H37" i="4" s="1"/>
  <c r="J31" i="4"/>
  <c r="J32" i="4"/>
  <c r="J33" i="4"/>
  <c r="J34" i="4"/>
  <c r="J35" i="4"/>
  <c r="J36" i="4"/>
  <c r="J30" i="4"/>
  <c r="I27" i="4"/>
  <c r="G29" i="4"/>
  <c r="G28" i="4" s="1"/>
  <c r="G27" i="4" s="1"/>
  <c r="G37" i="4" s="1"/>
  <c r="F37" i="4"/>
  <c r="E37" i="4"/>
  <c r="F27" i="4"/>
  <c r="E27" i="4"/>
  <c r="F28" i="4"/>
  <c r="E28" i="4"/>
  <c r="I18" i="4" l="1"/>
  <c r="H18" i="4"/>
  <c r="J21" i="4"/>
  <c r="J22" i="4"/>
  <c r="J23" i="4"/>
  <c r="J24" i="4"/>
  <c r="J25" i="4"/>
  <c r="J26" i="4"/>
  <c r="J20" i="4"/>
  <c r="J18" i="4" l="1"/>
  <c r="I13" i="4"/>
  <c r="E13" i="4"/>
  <c r="I14" i="4"/>
  <c r="H14" i="4"/>
  <c r="H13" i="4" s="1"/>
  <c r="F14" i="4"/>
  <c r="F13" i="4" s="1"/>
  <c r="E14" i="4"/>
  <c r="J16" i="4"/>
  <c r="J14" i="4" s="1"/>
  <c r="J13" i="4" s="1"/>
  <c r="G15" i="4"/>
  <c r="G14" i="4" s="1"/>
  <c r="G13" i="4" s="1"/>
  <c r="I17" i="4"/>
  <c r="I37" i="4" s="1"/>
  <c r="H17" i="4"/>
  <c r="F18" i="4"/>
  <c r="F17" i="4" s="1"/>
  <c r="E18" i="4"/>
  <c r="E17" i="4" s="1"/>
  <c r="G19" i="4"/>
  <c r="G18" i="4" s="1"/>
  <c r="G17" i="4" s="1"/>
  <c r="J17" i="4" l="1"/>
  <c r="J37" i="4" s="1"/>
  <c r="I9" i="4"/>
  <c r="H9" i="4"/>
  <c r="H8" i="4" s="1"/>
  <c r="J11" i="4"/>
  <c r="J9" i="4" s="1"/>
  <c r="J8" i="4" s="1"/>
  <c r="F9" i="4"/>
  <c r="F8" i="4" s="1"/>
  <c r="I8" i="4"/>
  <c r="E9" i="4"/>
  <c r="E8" i="4" s="1"/>
  <c r="G10" i="4"/>
  <c r="G9" i="4" s="1"/>
  <c r="G8" i="4" s="1"/>
</calcChain>
</file>

<file path=xl/sharedStrings.xml><?xml version="1.0" encoding="utf-8"?>
<sst xmlns="http://schemas.openxmlformats.org/spreadsheetml/2006/main" count="47" uniqueCount="32">
  <si>
    <t>Rady Miejskiej w Rogoźnie</t>
  </si>
  <si>
    <t>Rozdział</t>
  </si>
  <si>
    <t>Paragraf</t>
  </si>
  <si>
    <t>Dział</t>
  </si>
  <si>
    <t>Nazwa</t>
  </si>
  <si>
    <t xml:space="preserve">Wydatki </t>
  </si>
  <si>
    <t>OGÓŁEM:</t>
  </si>
  <si>
    <t>Dochody</t>
  </si>
  <si>
    <t>zmiana</t>
  </si>
  <si>
    <t>Plan po zmianiach</t>
  </si>
  <si>
    <t xml:space="preserve">Plan </t>
  </si>
  <si>
    <t>Plan dochodów i wydatków na zadania realizowane przez Gmnię</t>
  </si>
  <si>
    <t>Srodki z Funduszu Przeciwdziałania COVID-19 na finansowanie lub dofinansowanie kosztów realizacji inwestycji i zakupów inwestycyjnych  związanych z przeciwdziałaniem COVID-19</t>
  </si>
  <si>
    <t>ze środków Funduszu Przeciwdziałania COVID-19 w 2022 roku</t>
  </si>
  <si>
    <t>Transport i łączność</t>
  </si>
  <si>
    <t>Drogi publiczne gminne</t>
  </si>
  <si>
    <t>Wydatki inwestycyjne jednostek budżetowych</t>
  </si>
  <si>
    <t>Przebudowa ulicy Kochanowskiego oraz fragmentu ulicy Mickiewicza w Rogoźnie, zadanie dofinansowane z Programu Rządu Funduszu Polski Ład</t>
  </si>
  <si>
    <t>Pomoc społeczna</t>
  </si>
  <si>
    <t>Pozostała działalność</t>
  </si>
  <si>
    <t>Środki z Funduszu Przeciwdziałania COVID-19 na finansowanie lub dofinansowanie realizacji zadań związanych z przeciwdziałaniem COVID-19</t>
  </si>
  <si>
    <t>Wynagrodzenia osobowe pracowników</t>
  </si>
  <si>
    <t>Składki na ubezpieczenie społeczne</t>
  </si>
  <si>
    <t>Składki na Fundusz Pracy oraz Fundusz Solidarnościowy</t>
  </si>
  <si>
    <t>Zakup materiałów i wyposażenia</t>
  </si>
  <si>
    <t>Zakup usług pozostałych</t>
  </si>
  <si>
    <t>Ochrona zdrowia</t>
  </si>
  <si>
    <t>z dnia 26 października 2022 roku</t>
  </si>
  <si>
    <t>Pozostałe zadania w zakresie polityki społecznej</t>
  </si>
  <si>
    <t>Świadczenia społeczne</t>
  </si>
  <si>
    <t>Szkolenia pracowników niebędących członkami korpusu służby cywilnej</t>
  </si>
  <si>
    <r>
      <rPr>
        <sz val="10"/>
        <rFont val="Arial"/>
        <family val="2"/>
        <charset val="238"/>
      </rPr>
      <t>Załącznik nr 8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do  Uchwały Nr LXXII/……../2022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</si>
</sst>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4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4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7" fillId="0" borderId="0"/>
    <xf numFmtId="0" fontId="11" fillId="0" borderId="0"/>
  </cellStyleXfs>
  <cellXfs count="44">
    <xf numFmtId="0" fontId="0" fillId="0" borderId="0" xfId="0"/>
    <xf numFmtId="0" fontId="7" fillId="0" borderId="0" xfId="32"/>
    <xf numFmtId="4" fontId="9" fillId="3" borderId="3" xfId="32" applyNumberFormat="1" applyFont="1" applyFill="1" applyBorder="1" applyAlignment="1">
      <alignment horizontal="right" vertical="center" wrapText="1"/>
    </xf>
    <xf numFmtId="0" fontId="9" fillId="3" borderId="3" xfId="32" applyFont="1" applyFill="1" applyBorder="1" applyAlignment="1">
      <alignment horizontal="center" vertical="center" wrapText="1"/>
    </xf>
    <xf numFmtId="0" fontId="9" fillId="3" borderId="3" xfId="32" applyFont="1" applyFill="1" applyBorder="1" applyAlignment="1">
      <alignment horizontal="left" vertical="center" wrapText="1"/>
    </xf>
    <xf numFmtId="0" fontId="8" fillId="4" borderId="4" xfId="32" applyFont="1" applyFill="1" applyBorder="1" applyAlignment="1">
      <alignment horizontal="center" vertical="center" wrapText="1"/>
    </xf>
    <xf numFmtId="0" fontId="9" fillId="3" borderId="4" xfId="32" applyFont="1" applyFill="1" applyBorder="1" applyAlignment="1">
      <alignment horizontal="center" vertical="center" wrapText="1"/>
    </xf>
    <xf numFmtId="4" fontId="14" fillId="4" borderId="3" xfId="32" applyNumberFormat="1" applyFont="1" applyFill="1" applyBorder="1" applyAlignment="1">
      <alignment horizontal="right" vertical="center" wrapText="1"/>
    </xf>
    <xf numFmtId="43" fontId="15" fillId="0" borderId="3" xfId="32" applyNumberFormat="1" applyFont="1" applyFill="1" applyBorder="1" applyAlignment="1">
      <alignment horizontal="center" vertical="center" wrapText="1"/>
    </xf>
    <xf numFmtId="0" fontId="8" fillId="4" borderId="3" xfId="32" applyFont="1" applyFill="1" applyBorder="1" applyAlignment="1">
      <alignment horizontal="center" vertical="center" wrapText="1"/>
    </xf>
    <xf numFmtId="0" fontId="8" fillId="4" borderId="3" xfId="32" applyFont="1" applyFill="1" applyBorder="1" applyAlignment="1">
      <alignment horizontal="left" vertical="center" wrapText="1"/>
    </xf>
    <xf numFmtId="0" fontId="9" fillId="0" borderId="3" xfId="32" applyFont="1" applyBorder="1" applyAlignment="1">
      <alignment vertical="top" wrapText="1"/>
    </xf>
    <xf numFmtId="0" fontId="9" fillId="5" borderId="3" xfId="32" applyFont="1" applyFill="1" applyBorder="1" applyAlignment="1">
      <alignment horizontal="center" vertical="center" wrapText="1"/>
    </xf>
    <xf numFmtId="0" fontId="9" fillId="5" borderId="3" xfId="32" applyFont="1" applyFill="1" applyBorder="1" applyAlignment="1">
      <alignment horizontal="left" vertical="center" wrapText="1"/>
    </xf>
    <xf numFmtId="4" fontId="9" fillId="5" borderId="3" xfId="32" applyNumberFormat="1" applyFont="1" applyFill="1" applyBorder="1" applyAlignment="1">
      <alignment horizontal="right" vertical="center" wrapText="1"/>
    </xf>
    <xf numFmtId="4" fontId="14" fillId="0" borderId="1" xfId="0" applyNumberFormat="1" applyFont="1" applyBorder="1" applyAlignment="1">
      <alignment vertical="center"/>
    </xf>
    <xf numFmtId="0" fontId="14" fillId="6" borderId="3" xfId="32" applyFont="1" applyFill="1" applyBorder="1" applyAlignment="1">
      <alignment horizontal="left" vertical="center" wrapText="1"/>
    </xf>
    <xf numFmtId="4" fontId="14" fillId="6" borderId="3" xfId="32" applyNumberFormat="1" applyFont="1" applyFill="1" applyBorder="1" applyAlignment="1">
      <alignment horizontal="right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top" wrapText="1"/>
    </xf>
    <xf numFmtId="0" fontId="9" fillId="5" borderId="3" xfId="32" applyFont="1" applyFill="1" applyBorder="1" applyAlignment="1">
      <alignment horizontal="left" vertical="top" wrapText="1"/>
    </xf>
    <xf numFmtId="0" fontId="10" fillId="0" borderId="4" xfId="0" applyFont="1" applyBorder="1" applyAlignment="1">
      <alignment horizontal="center" vertical="center" wrapText="1"/>
    </xf>
    <xf numFmtId="0" fontId="9" fillId="5" borderId="3" xfId="32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9" fillId="3" borderId="3" xfId="32" applyFont="1" applyFill="1" applyBorder="1" applyAlignment="1">
      <alignment horizontal="left" vertical="top" wrapText="1"/>
    </xf>
    <xf numFmtId="0" fontId="14" fillId="6" borderId="3" xfId="32" applyFont="1" applyFill="1" applyBorder="1" applyAlignment="1">
      <alignment horizontal="left" vertical="top" wrapText="1"/>
    </xf>
    <xf numFmtId="0" fontId="0" fillId="0" borderId="7" xfId="0" applyBorder="1" applyAlignment="1">
      <alignment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5" fillId="0" borderId="3" xfId="32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9" fillId="5" borderId="8" xfId="32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34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3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Załączniki budżet 2010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workbookViewId="0">
      <selection activeCell="E17" sqref="E17"/>
    </sheetView>
  </sheetViews>
  <sheetFormatPr defaultRowHeight="15" x14ac:dyDescent="0.25"/>
  <cols>
    <col min="1" max="1" width="6.28515625" customWidth="1"/>
    <col min="2" max="2" width="8.140625" customWidth="1"/>
    <col min="3" max="3" width="8.85546875" customWidth="1"/>
    <col min="4" max="4" width="37.5703125" customWidth="1"/>
    <col min="5" max="5" width="12.85546875" customWidth="1"/>
    <col min="6" max="6" width="12.140625" customWidth="1"/>
    <col min="7" max="7" width="12.7109375" customWidth="1"/>
    <col min="8" max="8" width="13" customWidth="1"/>
    <col min="9" max="10" width="12.7109375" customWidth="1"/>
  </cols>
  <sheetData>
    <row r="1" spans="1:10" ht="15" customHeight="1" x14ac:dyDescent="0.25">
      <c r="A1" s="31" t="s">
        <v>31</v>
      </c>
      <c r="B1" s="32"/>
      <c r="C1" s="32"/>
      <c r="D1" s="33"/>
      <c r="E1" s="33"/>
      <c r="F1" s="33"/>
      <c r="G1" s="33"/>
      <c r="H1" s="33"/>
      <c r="I1" s="33"/>
      <c r="J1" s="33"/>
    </row>
    <row r="2" spans="1:10" ht="15" customHeight="1" x14ac:dyDescent="0.25">
      <c r="A2" s="34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75" customHeight="1" x14ac:dyDescent="0.25">
      <c r="A3" s="34" t="s">
        <v>27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8" customHeight="1" x14ac:dyDescent="0.25">
      <c r="A4" s="36" t="s">
        <v>11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8" customHeight="1" x14ac:dyDescent="0.25">
      <c r="A5" s="36" t="s">
        <v>13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x14ac:dyDescent="0.25">
      <c r="A6" s="37" t="s">
        <v>3</v>
      </c>
      <c r="B6" s="37" t="s">
        <v>1</v>
      </c>
      <c r="C6" s="37" t="s">
        <v>2</v>
      </c>
      <c r="D6" s="37" t="s">
        <v>4</v>
      </c>
      <c r="E6" s="38" t="s">
        <v>7</v>
      </c>
      <c r="F6" s="39"/>
      <c r="G6" s="40"/>
      <c r="H6" s="38" t="s">
        <v>5</v>
      </c>
      <c r="I6" s="39"/>
      <c r="J6" s="40"/>
    </row>
    <row r="7" spans="1:10" s="1" customFormat="1" ht="31.5" customHeight="1" x14ac:dyDescent="0.2">
      <c r="A7" s="37"/>
      <c r="B7" s="37"/>
      <c r="C7" s="37"/>
      <c r="D7" s="37"/>
      <c r="E7" s="8" t="s">
        <v>10</v>
      </c>
      <c r="F7" s="8" t="s">
        <v>8</v>
      </c>
      <c r="G7" s="8" t="s">
        <v>9</v>
      </c>
      <c r="H7" s="8" t="s">
        <v>10</v>
      </c>
      <c r="I7" s="8" t="s">
        <v>8</v>
      </c>
      <c r="J7" s="8" t="s">
        <v>9</v>
      </c>
    </row>
    <row r="8" spans="1:10" s="1" customFormat="1" ht="31.5" customHeight="1" x14ac:dyDescent="0.2">
      <c r="A8" s="5">
        <v>600</v>
      </c>
      <c r="B8" s="5"/>
      <c r="C8" s="9"/>
      <c r="D8" s="10" t="s">
        <v>14</v>
      </c>
      <c r="E8" s="7">
        <f>E9</f>
        <v>4750000</v>
      </c>
      <c r="F8" s="7">
        <f t="shared" ref="F8:J8" si="0">F9</f>
        <v>0</v>
      </c>
      <c r="G8" s="7">
        <f t="shared" si="0"/>
        <v>4750000</v>
      </c>
      <c r="H8" s="7">
        <f t="shared" si="0"/>
        <v>4750000</v>
      </c>
      <c r="I8" s="7">
        <f t="shared" si="0"/>
        <v>0</v>
      </c>
      <c r="J8" s="7">
        <f t="shared" si="0"/>
        <v>4750000</v>
      </c>
    </row>
    <row r="9" spans="1:10" s="1" customFormat="1" ht="31.5" customHeight="1" x14ac:dyDescent="0.2">
      <c r="A9" s="41"/>
      <c r="B9" s="6">
        <v>60016</v>
      </c>
      <c r="C9" s="3"/>
      <c r="D9" s="4" t="s">
        <v>15</v>
      </c>
      <c r="E9" s="2">
        <f>E10</f>
        <v>4750000</v>
      </c>
      <c r="F9" s="2">
        <f t="shared" ref="F9:G9" si="1">F10</f>
        <v>0</v>
      </c>
      <c r="G9" s="2">
        <f t="shared" si="1"/>
        <v>4750000</v>
      </c>
      <c r="H9" s="2">
        <f>H11</f>
        <v>4750000</v>
      </c>
      <c r="I9" s="2">
        <f t="shared" ref="I9:J9" si="2">I11</f>
        <v>0</v>
      </c>
      <c r="J9" s="2">
        <f t="shared" si="2"/>
        <v>4750000</v>
      </c>
    </row>
    <row r="10" spans="1:10" s="1" customFormat="1" ht="55.5" customHeight="1" x14ac:dyDescent="0.2">
      <c r="A10" s="42"/>
      <c r="B10" s="41"/>
      <c r="C10" s="12">
        <v>6090</v>
      </c>
      <c r="D10" s="11" t="s">
        <v>12</v>
      </c>
      <c r="E10" s="14">
        <v>4750000</v>
      </c>
      <c r="F10" s="14"/>
      <c r="G10" s="14">
        <f>E10+F10</f>
        <v>4750000</v>
      </c>
      <c r="H10" s="14"/>
      <c r="I10" s="14"/>
      <c r="J10" s="14"/>
    </row>
    <row r="11" spans="1:10" s="1" customFormat="1" ht="18.75" customHeight="1" x14ac:dyDescent="0.2">
      <c r="A11" s="42"/>
      <c r="B11" s="42"/>
      <c r="C11" s="26">
        <v>6050</v>
      </c>
      <c r="D11" s="13" t="s">
        <v>16</v>
      </c>
      <c r="E11" s="14"/>
      <c r="F11" s="14"/>
      <c r="G11" s="14"/>
      <c r="H11" s="14">
        <v>4750000</v>
      </c>
      <c r="I11" s="14"/>
      <c r="J11" s="14">
        <f>H11+I11</f>
        <v>4750000</v>
      </c>
    </row>
    <row r="12" spans="1:10" s="1" customFormat="1" ht="52.5" customHeight="1" x14ac:dyDescent="0.2">
      <c r="A12" s="43"/>
      <c r="B12" s="43"/>
      <c r="C12" s="21"/>
      <c r="D12" s="13" t="s">
        <v>17</v>
      </c>
      <c r="E12" s="14"/>
      <c r="F12" s="14"/>
      <c r="G12" s="14"/>
      <c r="H12" s="14">
        <v>4750000</v>
      </c>
      <c r="I12" s="14"/>
      <c r="J12" s="14">
        <v>4750000</v>
      </c>
    </row>
    <row r="13" spans="1:10" s="1" customFormat="1" ht="22.5" customHeight="1" x14ac:dyDescent="0.2">
      <c r="A13" s="18">
        <v>851</v>
      </c>
      <c r="B13" s="18"/>
      <c r="C13" s="19"/>
      <c r="D13" s="16" t="s">
        <v>26</v>
      </c>
      <c r="E13" s="17">
        <f>E14</f>
        <v>550</v>
      </c>
      <c r="F13" s="17">
        <f t="shared" ref="F13:J13" si="3">F14</f>
        <v>0</v>
      </c>
      <c r="G13" s="17">
        <f t="shared" si="3"/>
        <v>550</v>
      </c>
      <c r="H13" s="17">
        <f t="shared" si="3"/>
        <v>550</v>
      </c>
      <c r="I13" s="17">
        <f t="shared" si="3"/>
        <v>0</v>
      </c>
      <c r="J13" s="17">
        <f t="shared" si="3"/>
        <v>550</v>
      </c>
    </row>
    <row r="14" spans="1:10" s="1" customFormat="1" ht="22.5" customHeight="1" x14ac:dyDescent="0.2">
      <c r="A14" s="20"/>
      <c r="B14" s="22">
        <v>85195</v>
      </c>
      <c r="C14" s="23"/>
      <c r="D14" s="4" t="s">
        <v>19</v>
      </c>
      <c r="E14" s="2">
        <f>E15</f>
        <v>550</v>
      </c>
      <c r="F14" s="2">
        <f t="shared" ref="F14:G14" si="4">F15</f>
        <v>0</v>
      </c>
      <c r="G14" s="2">
        <f t="shared" si="4"/>
        <v>550</v>
      </c>
      <c r="H14" s="2">
        <f>H16</f>
        <v>550</v>
      </c>
      <c r="I14" s="2">
        <f t="shared" ref="I14:J14" si="5">I16</f>
        <v>0</v>
      </c>
      <c r="J14" s="2">
        <f t="shared" si="5"/>
        <v>550</v>
      </c>
    </row>
    <row r="15" spans="1:10" s="1" customFormat="1" ht="38.25" customHeight="1" x14ac:dyDescent="0.2">
      <c r="A15" s="20"/>
      <c r="B15" s="20"/>
      <c r="C15" s="21">
        <v>2180</v>
      </c>
      <c r="D15" s="24" t="s">
        <v>20</v>
      </c>
      <c r="E15" s="14">
        <v>550</v>
      </c>
      <c r="F15" s="14"/>
      <c r="G15" s="14">
        <f>E15+F15</f>
        <v>550</v>
      </c>
      <c r="H15" s="14"/>
      <c r="I15" s="14"/>
      <c r="J15" s="14"/>
    </row>
    <row r="16" spans="1:10" s="1" customFormat="1" ht="13.5" customHeight="1" x14ac:dyDescent="0.2">
      <c r="A16" s="20"/>
      <c r="B16" s="20"/>
      <c r="C16" s="21">
        <v>4300</v>
      </c>
      <c r="D16" s="24" t="s">
        <v>25</v>
      </c>
      <c r="E16" s="14"/>
      <c r="F16" s="14"/>
      <c r="G16" s="14"/>
      <c r="H16" s="14">
        <v>550</v>
      </c>
      <c r="I16" s="14"/>
      <c r="J16" s="14">
        <f>H16+I16</f>
        <v>550</v>
      </c>
    </row>
    <row r="17" spans="1:10" s="1" customFormat="1" ht="26.25" customHeight="1" x14ac:dyDescent="0.2">
      <c r="A17" s="18">
        <v>852</v>
      </c>
      <c r="B17" s="18"/>
      <c r="C17" s="19"/>
      <c r="D17" s="16" t="s">
        <v>18</v>
      </c>
      <c r="E17" s="17">
        <f>E18</f>
        <v>8192224.79</v>
      </c>
      <c r="F17" s="17">
        <f t="shared" ref="F17:J17" si="6">F18</f>
        <v>-8160000</v>
      </c>
      <c r="G17" s="17">
        <f t="shared" si="6"/>
        <v>32224.790000000037</v>
      </c>
      <c r="H17" s="17">
        <f t="shared" si="6"/>
        <v>8192224.79</v>
      </c>
      <c r="I17" s="17">
        <f t="shared" si="6"/>
        <v>-8160000</v>
      </c>
      <c r="J17" s="17">
        <f t="shared" si="6"/>
        <v>32224.789999999994</v>
      </c>
    </row>
    <row r="18" spans="1:10" s="1" customFormat="1" ht="23.25" customHeight="1" x14ac:dyDescent="0.2">
      <c r="A18" s="20"/>
      <c r="B18" s="22">
        <v>85295</v>
      </c>
      <c r="C18" s="23"/>
      <c r="D18" s="4" t="s">
        <v>19</v>
      </c>
      <c r="E18" s="2">
        <f>E19</f>
        <v>8192224.79</v>
      </c>
      <c r="F18" s="2">
        <f t="shared" ref="F18:G18" si="7">F19</f>
        <v>-8160000</v>
      </c>
      <c r="G18" s="2">
        <f t="shared" si="7"/>
        <v>32224.790000000037</v>
      </c>
      <c r="H18" s="2">
        <f>H20+H21+H22+H23+H24+H25+H26</f>
        <v>8192224.79</v>
      </c>
      <c r="I18" s="2">
        <f t="shared" ref="I18:J18" si="8">I20+I21+I22+I23+I24+I25+I26</f>
        <v>-8160000</v>
      </c>
      <c r="J18" s="2">
        <f t="shared" si="8"/>
        <v>32224.789999999994</v>
      </c>
    </row>
    <row r="19" spans="1:10" s="1" customFormat="1" ht="39" customHeight="1" x14ac:dyDescent="0.2">
      <c r="A19" s="20"/>
      <c r="B19" s="20"/>
      <c r="C19" s="21">
        <v>2180</v>
      </c>
      <c r="D19" s="24" t="s">
        <v>20</v>
      </c>
      <c r="E19" s="14">
        <v>8192224.79</v>
      </c>
      <c r="F19" s="14">
        <v>-8160000</v>
      </c>
      <c r="G19" s="14">
        <f>E19+F19</f>
        <v>32224.790000000037</v>
      </c>
      <c r="H19" s="14"/>
      <c r="I19" s="14"/>
      <c r="J19" s="14"/>
    </row>
    <row r="20" spans="1:10" s="1" customFormat="1" ht="21" customHeight="1" x14ac:dyDescent="0.2">
      <c r="A20" s="25"/>
      <c r="B20" s="25"/>
      <c r="C20" s="27">
        <v>3110</v>
      </c>
      <c r="D20" s="13" t="s">
        <v>29</v>
      </c>
      <c r="E20" s="14"/>
      <c r="F20" s="14"/>
      <c r="G20" s="14"/>
      <c r="H20" s="14">
        <v>8000000</v>
      </c>
      <c r="I20" s="14">
        <v>-8000000</v>
      </c>
      <c r="J20" s="14">
        <f>H20+I20</f>
        <v>0</v>
      </c>
    </row>
    <row r="21" spans="1:10" s="1" customFormat="1" ht="13.5" customHeight="1" x14ac:dyDescent="0.2">
      <c r="A21" s="20"/>
      <c r="B21" s="20"/>
      <c r="C21" s="21">
        <v>4010</v>
      </c>
      <c r="D21" s="24" t="s">
        <v>21</v>
      </c>
      <c r="E21" s="14"/>
      <c r="F21" s="14"/>
      <c r="G21" s="14"/>
      <c r="H21" s="14">
        <v>117195.9</v>
      </c>
      <c r="I21" s="14">
        <v>-113000</v>
      </c>
      <c r="J21" s="14">
        <f t="shared" ref="J21:J26" si="9">H21+I21</f>
        <v>4195.8999999999942</v>
      </c>
    </row>
    <row r="22" spans="1:10" s="1" customFormat="1" ht="15" customHeight="1" x14ac:dyDescent="0.2">
      <c r="A22" s="20"/>
      <c r="B22" s="20"/>
      <c r="C22" s="21">
        <v>4110</v>
      </c>
      <c r="D22" s="24" t="s">
        <v>22</v>
      </c>
      <c r="E22" s="14"/>
      <c r="F22" s="14"/>
      <c r="G22" s="14"/>
      <c r="H22" s="14">
        <v>20462.36</v>
      </c>
      <c r="I22" s="14">
        <v>-19729.8</v>
      </c>
      <c r="J22" s="14">
        <f t="shared" si="9"/>
        <v>732.56000000000131</v>
      </c>
    </row>
    <row r="23" spans="1:10" s="1" customFormat="1" ht="28.5" customHeight="1" x14ac:dyDescent="0.2">
      <c r="A23" s="20"/>
      <c r="B23" s="20"/>
      <c r="C23" s="21">
        <v>4120</v>
      </c>
      <c r="D23" s="24" t="s">
        <v>23</v>
      </c>
      <c r="E23" s="14"/>
      <c r="F23" s="14"/>
      <c r="G23" s="14"/>
      <c r="H23" s="14">
        <v>2371.54</v>
      </c>
      <c r="I23" s="14">
        <v>-2300</v>
      </c>
      <c r="J23" s="14">
        <f t="shared" si="9"/>
        <v>71.539999999999964</v>
      </c>
    </row>
    <row r="24" spans="1:10" s="1" customFormat="1" ht="15.75" customHeight="1" x14ac:dyDescent="0.2">
      <c r="A24" s="20"/>
      <c r="B24" s="20"/>
      <c r="C24" s="21">
        <v>4210</v>
      </c>
      <c r="D24" s="24" t="s">
        <v>24</v>
      </c>
      <c r="E24" s="14"/>
      <c r="F24" s="14"/>
      <c r="G24" s="14"/>
      <c r="H24" s="14">
        <v>33911.599999999999</v>
      </c>
      <c r="I24" s="14">
        <v>-12981.2</v>
      </c>
      <c r="J24" s="14">
        <f t="shared" si="9"/>
        <v>20930.399999999998</v>
      </c>
    </row>
    <row r="25" spans="1:10" s="1" customFormat="1" ht="12.75" customHeight="1" x14ac:dyDescent="0.2">
      <c r="A25" s="20"/>
      <c r="B25" s="20"/>
      <c r="C25" s="21">
        <v>4300</v>
      </c>
      <c r="D25" s="24" t="s">
        <v>25</v>
      </c>
      <c r="E25" s="14"/>
      <c r="F25" s="14"/>
      <c r="G25" s="14"/>
      <c r="H25" s="14">
        <v>16294.39</v>
      </c>
      <c r="I25" s="14">
        <v>-10000</v>
      </c>
      <c r="J25" s="14">
        <f t="shared" si="9"/>
        <v>6294.3899999999994</v>
      </c>
    </row>
    <row r="26" spans="1:10" s="1" customFormat="1" ht="30.75" customHeight="1" x14ac:dyDescent="0.2">
      <c r="A26" s="25"/>
      <c r="B26" s="25"/>
      <c r="C26" s="21">
        <v>4700</v>
      </c>
      <c r="D26" s="24" t="s">
        <v>30</v>
      </c>
      <c r="E26" s="14"/>
      <c r="F26" s="14"/>
      <c r="G26" s="14"/>
      <c r="H26" s="14">
        <v>1989</v>
      </c>
      <c r="I26" s="14">
        <v>-1989</v>
      </c>
      <c r="J26" s="14">
        <f t="shared" si="9"/>
        <v>0</v>
      </c>
    </row>
    <row r="27" spans="1:10" s="1" customFormat="1" ht="27.75" customHeight="1" x14ac:dyDescent="0.2">
      <c r="A27" s="18">
        <v>853</v>
      </c>
      <c r="B27" s="18"/>
      <c r="C27" s="19"/>
      <c r="D27" s="29" t="s">
        <v>28</v>
      </c>
      <c r="E27" s="17">
        <f>E28</f>
        <v>0</v>
      </c>
      <c r="F27" s="17">
        <f t="shared" ref="F27:G27" si="10">F28</f>
        <v>8160000</v>
      </c>
      <c r="G27" s="17">
        <f t="shared" si="10"/>
        <v>8160000</v>
      </c>
      <c r="H27" s="17">
        <f t="shared" ref="H27" si="11">H28</f>
        <v>0</v>
      </c>
      <c r="I27" s="17">
        <f t="shared" ref="I27" si="12">I28</f>
        <v>8160000</v>
      </c>
      <c r="J27" s="17">
        <f t="shared" ref="J27" si="13">J28</f>
        <v>8160000</v>
      </c>
    </row>
    <row r="28" spans="1:10" s="1" customFormat="1" ht="16.5" customHeight="1" x14ac:dyDescent="0.2">
      <c r="A28" s="27"/>
      <c r="B28" s="22">
        <v>85395</v>
      </c>
      <c r="C28" s="23"/>
      <c r="D28" s="28" t="s">
        <v>19</v>
      </c>
      <c r="E28" s="2">
        <f>E29</f>
        <v>0</v>
      </c>
      <c r="F28" s="2">
        <f t="shared" ref="F28:G28" si="14">F29</f>
        <v>8160000</v>
      </c>
      <c r="G28" s="2">
        <f t="shared" si="14"/>
        <v>8160000</v>
      </c>
      <c r="H28" s="2">
        <f>H30+H31+H32+H33+H34+H35+H36</f>
        <v>0</v>
      </c>
      <c r="I28" s="2">
        <f t="shared" ref="I28:J28" si="15">I30+I31+I32+I33+I34+I35+I36</f>
        <v>8160000</v>
      </c>
      <c r="J28" s="2">
        <f t="shared" si="15"/>
        <v>8160000</v>
      </c>
    </row>
    <row r="29" spans="1:10" s="1" customFormat="1" ht="41.25" customHeight="1" x14ac:dyDescent="0.2">
      <c r="A29" s="27"/>
      <c r="B29" s="27"/>
      <c r="C29" s="21">
        <v>2180</v>
      </c>
      <c r="D29" s="24" t="s">
        <v>20</v>
      </c>
      <c r="E29" s="14">
        <v>0</v>
      </c>
      <c r="F29" s="14">
        <v>8160000</v>
      </c>
      <c r="G29" s="14">
        <f>E29+F29</f>
        <v>8160000</v>
      </c>
      <c r="H29" s="14"/>
      <c r="I29" s="14"/>
      <c r="J29" s="14"/>
    </row>
    <row r="30" spans="1:10" s="1" customFormat="1" ht="12.75" customHeight="1" x14ac:dyDescent="0.2">
      <c r="A30" s="27"/>
      <c r="B30" s="27"/>
      <c r="C30" s="21">
        <v>3110</v>
      </c>
      <c r="D30" s="13" t="s">
        <v>29</v>
      </c>
      <c r="E30" s="14"/>
      <c r="F30" s="14"/>
      <c r="G30" s="14"/>
      <c r="H30" s="14">
        <v>0</v>
      </c>
      <c r="I30" s="14">
        <v>8000000</v>
      </c>
      <c r="J30" s="14">
        <f>H30+I30</f>
        <v>8000000</v>
      </c>
    </row>
    <row r="31" spans="1:10" s="1" customFormat="1" ht="12.75" customHeight="1" x14ac:dyDescent="0.2">
      <c r="A31" s="27"/>
      <c r="B31" s="27"/>
      <c r="C31" s="21">
        <v>4010</v>
      </c>
      <c r="D31" s="24" t="s">
        <v>21</v>
      </c>
      <c r="E31" s="14"/>
      <c r="F31" s="14"/>
      <c r="G31" s="14"/>
      <c r="H31" s="14">
        <v>0</v>
      </c>
      <c r="I31" s="14">
        <v>113000</v>
      </c>
      <c r="J31" s="14">
        <f t="shared" ref="J31:J36" si="16">H31+I31</f>
        <v>113000</v>
      </c>
    </row>
    <row r="32" spans="1:10" s="1" customFormat="1" ht="12.75" customHeight="1" x14ac:dyDescent="0.2">
      <c r="A32" s="27"/>
      <c r="B32" s="27"/>
      <c r="C32" s="21">
        <v>4110</v>
      </c>
      <c r="D32" s="24" t="s">
        <v>22</v>
      </c>
      <c r="E32" s="14"/>
      <c r="F32" s="14"/>
      <c r="G32" s="14"/>
      <c r="H32" s="14">
        <v>0</v>
      </c>
      <c r="I32" s="14">
        <v>19729.8</v>
      </c>
      <c r="J32" s="14">
        <f t="shared" si="16"/>
        <v>19729.8</v>
      </c>
    </row>
    <row r="33" spans="1:10" s="1" customFormat="1" ht="28.5" customHeight="1" x14ac:dyDescent="0.2">
      <c r="A33" s="27"/>
      <c r="B33" s="27"/>
      <c r="C33" s="21">
        <v>4120</v>
      </c>
      <c r="D33" s="24" t="s">
        <v>23</v>
      </c>
      <c r="E33" s="14"/>
      <c r="F33" s="14"/>
      <c r="G33" s="14"/>
      <c r="H33" s="14">
        <v>0</v>
      </c>
      <c r="I33" s="14">
        <v>2300</v>
      </c>
      <c r="J33" s="14">
        <f t="shared" si="16"/>
        <v>2300</v>
      </c>
    </row>
    <row r="34" spans="1:10" s="1" customFormat="1" ht="12.75" customHeight="1" x14ac:dyDescent="0.2">
      <c r="A34" s="27"/>
      <c r="B34" s="27"/>
      <c r="C34" s="21">
        <v>4210</v>
      </c>
      <c r="D34" s="24" t="s">
        <v>24</v>
      </c>
      <c r="E34" s="14"/>
      <c r="F34" s="14"/>
      <c r="G34" s="14"/>
      <c r="H34" s="14">
        <v>0</v>
      </c>
      <c r="I34" s="14">
        <v>12981.2</v>
      </c>
      <c r="J34" s="14">
        <f t="shared" si="16"/>
        <v>12981.2</v>
      </c>
    </row>
    <row r="35" spans="1:10" s="1" customFormat="1" ht="12.75" customHeight="1" x14ac:dyDescent="0.2">
      <c r="A35" s="27"/>
      <c r="B35" s="27"/>
      <c r="C35" s="21">
        <v>4300</v>
      </c>
      <c r="D35" s="24" t="s">
        <v>25</v>
      </c>
      <c r="E35" s="14"/>
      <c r="F35" s="14"/>
      <c r="G35" s="14"/>
      <c r="H35" s="14">
        <v>0</v>
      </c>
      <c r="I35" s="14">
        <v>10000</v>
      </c>
      <c r="J35" s="14">
        <f t="shared" si="16"/>
        <v>10000</v>
      </c>
    </row>
    <row r="36" spans="1:10" s="1" customFormat="1" ht="30.75" customHeight="1" x14ac:dyDescent="0.2">
      <c r="A36" s="27"/>
      <c r="B36" s="27"/>
      <c r="C36" s="21">
        <v>4700</v>
      </c>
      <c r="D36" s="24" t="s">
        <v>30</v>
      </c>
      <c r="E36" s="14"/>
      <c r="F36" s="14"/>
      <c r="G36" s="14"/>
      <c r="H36" s="14">
        <v>0</v>
      </c>
      <c r="I36" s="14">
        <v>1989</v>
      </c>
      <c r="J36" s="14">
        <f t="shared" si="16"/>
        <v>1989</v>
      </c>
    </row>
    <row r="37" spans="1:10" ht="24" customHeight="1" x14ac:dyDescent="0.25">
      <c r="A37" s="35" t="s">
        <v>6</v>
      </c>
      <c r="B37" s="35"/>
      <c r="C37" s="35"/>
      <c r="D37" s="35"/>
      <c r="E37" s="15">
        <f>E8+E17+E13+E27</f>
        <v>12942774.789999999</v>
      </c>
      <c r="F37" s="15">
        <f t="shared" ref="F37:J37" si="17">F8+F17+F13+F27</f>
        <v>0</v>
      </c>
      <c r="G37" s="15">
        <f t="shared" si="17"/>
        <v>12942774.789999999</v>
      </c>
      <c r="H37" s="15">
        <f t="shared" si="17"/>
        <v>12942774.789999999</v>
      </c>
      <c r="I37" s="15">
        <f t="shared" si="17"/>
        <v>0</v>
      </c>
      <c r="J37" s="15">
        <f t="shared" si="17"/>
        <v>12942774.789999999</v>
      </c>
    </row>
    <row r="38" spans="1:10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</row>
  </sheetData>
  <mergeCells count="15">
    <mergeCell ref="A38:J38"/>
    <mergeCell ref="A1:J1"/>
    <mergeCell ref="A2:J2"/>
    <mergeCell ref="A3:J3"/>
    <mergeCell ref="A37:D37"/>
    <mergeCell ref="A4:J4"/>
    <mergeCell ref="A5:J5"/>
    <mergeCell ref="A6:A7"/>
    <mergeCell ref="B6:B7"/>
    <mergeCell ref="C6:C7"/>
    <mergeCell ref="D6:D7"/>
    <mergeCell ref="E6:G6"/>
    <mergeCell ref="H6:J6"/>
    <mergeCell ref="A9:A12"/>
    <mergeCell ref="B10:B12"/>
  </mergeCells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Zał.Nr 10.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2022-10-18T21:34:23Z</cp:lastPrinted>
  <dcterms:created xsi:type="dcterms:W3CDTF">2018-11-03T12:53:48Z</dcterms:created>
  <dcterms:modified xsi:type="dcterms:W3CDTF">2022-10-18T21:35:28Z</dcterms:modified>
</cp:coreProperties>
</file>