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ącznik Nr 8" sheetId="26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G37" i="26" l="1"/>
  <c r="C9" i="26"/>
  <c r="D41" i="26" l="1"/>
  <c r="E41" i="26"/>
  <c r="F41" i="26"/>
  <c r="C41" i="26"/>
  <c r="D32" i="26"/>
  <c r="D44" i="26" s="1"/>
  <c r="E32" i="26"/>
  <c r="E44" i="26" s="1"/>
  <c r="F32" i="26"/>
  <c r="C32" i="26"/>
  <c r="C44" i="26" s="1"/>
  <c r="D21" i="26"/>
  <c r="E21" i="26"/>
  <c r="F21" i="26"/>
  <c r="F44" i="26" s="1"/>
  <c r="C21" i="26"/>
  <c r="F37" i="26" l="1"/>
  <c r="F42" i="26" s="1"/>
  <c r="E37" i="26"/>
  <c r="E42" i="26" s="1"/>
  <c r="D37" i="26"/>
  <c r="D42" i="26" s="1"/>
  <c r="C37" i="26"/>
  <c r="C42" i="26" s="1"/>
  <c r="G27" i="26"/>
  <c r="D27" i="26"/>
  <c r="D33" i="26" s="1"/>
  <c r="C27" i="26"/>
  <c r="C33" i="26" s="1"/>
  <c r="C25" i="26"/>
  <c r="F27" i="26"/>
  <c r="F33" i="26" s="1"/>
  <c r="E23" i="26"/>
  <c r="E27" i="26" s="1"/>
  <c r="E33" i="26" s="1"/>
  <c r="G14" i="26"/>
  <c r="D14" i="26"/>
  <c r="D22" i="26" s="1"/>
  <c r="C14" i="26"/>
  <c r="C22" i="26" s="1"/>
  <c r="F14" i="26"/>
  <c r="F22" i="26" s="1"/>
  <c r="E7" i="26"/>
  <c r="E14" i="26" s="1"/>
  <c r="E22" i="26" s="1"/>
  <c r="D43" i="26" l="1"/>
  <c r="D45" i="26" s="1"/>
  <c r="G43" i="26"/>
  <c r="F43" i="26"/>
  <c r="F45" i="26" s="1"/>
  <c r="C43" i="26"/>
  <c r="C45" i="26" s="1"/>
  <c r="E43" i="26"/>
  <c r="E45" i="26" s="1"/>
</calcChain>
</file>

<file path=xl/sharedStrings.xml><?xml version="1.0" encoding="utf-8"?>
<sst xmlns="http://schemas.openxmlformats.org/spreadsheetml/2006/main" count="53" uniqueCount="35">
  <si>
    <t>Lp.</t>
  </si>
  <si>
    <t xml:space="preserve">Nazwa zakładu budżetowego
</t>
  </si>
  <si>
    <t>Przychody</t>
  </si>
  <si>
    <t>Koszty</t>
  </si>
  <si>
    <t>w tym:</t>
  </si>
  <si>
    <t>bieżące</t>
  </si>
  <si>
    <t>majątkowe</t>
  </si>
  <si>
    <t>razem</t>
  </si>
  <si>
    <t>z tego:
wynagrodzenia i pochodne od wynagrodzeń</t>
  </si>
  <si>
    <t>1.</t>
  </si>
  <si>
    <t>Zarząd Administracyjny Mienia Komunalnego</t>
  </si>
  <si>
    <t>dotacja przedmiotowa do:</t>
  </si>
  <si>
    <t>2.</t>
  </si>
  <si>
    <t>Centrum Integracji Społecznej</t>
  </si>
  <si>
    <t>dotacja podmiotowa do:</t>
  </si>
  <si>
    <t xml:space="preserve">1) kosztów uczestników zajęć i pracowników Centrum 44 osób x 3.409,10 zł </t>
  </si>
  <si>
    <t>RAZEM: Dział 852 Rozdział 85232</t>
  </si>
  <si>
    <t>3.</t>
  </si>
  <si>
    <t>Ośrodek Sportu i Rekreacji</t>
  </si>
  <si>
    <t>RAZEM: Dział 926 Rozdział 92601</t>
  </si>
  <si>
    <t>RAZEM PLAN: Dział 700 Rozdział 70001</t>
  </si>
  <si>
    <t>RAZEM WYKONANIE: Dział 700 Rozdział 70001</t>
  </si>
  <si>
    <t>% wykonania</t>
  </si>
  <si>
    <t>OGÓŁEM PLAN:</t>
  </si>
  <si>
    <t>OGÓŁEM WYKONANIE :</t>
  </si>
  <si>
    <t>% WYKONANIA</t>
  </si>
  <si>
    <t>RAZEM WYKONANIE: Dział 852 Rozdział 85232</t>
  </si>
  <si>
    <t>RAZEM WYKONANIE: Dział 926 Rozdział 92601</t>
  </si>
  <si>
    <t>PLAN I WYKONANIE  PRZYCHODÓW I KOSZTÓW ZAKŁADU BUDŻETOWEGO GMINY ROGOŹNO NA 2021 ROK</t>
  </si>
  <si>
    <r>
      <t>3) dopłata do konserwacji i remontów bieżących budynków oraz pom. Gospodarczych 4 664,18 x 32,16 zł/m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2 = 150.000,03 z </t>
    </r>
  </si>
  <si>
    <t>1) kosztów uczestników zajęć i pracowników Centrum 44 osoby</t>
  </si>
  <si>
    <t>Załącznik nr 8 do  sprawozdania opisowego</t>
  </si>
  <si>
    <r>
      <t>1) Kosztów eksploatacji mieszkań komunalnych w budynkach Wspólnot Mieszkaniowych o pow. 11.233,30 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</t>
    </r>
  </si>
  <si>
    <r>
      <t>2) Koszty eksploatacji lokali socjalnych 30,72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</t>
    </r>
  </si>
  <si>
    <r>
      <t>3) Koszty eksploatacji lokali z wyrokami eksmisji 18,24 zł/m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</si>
</sst>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.00\ _z_ł_-;\-* #,##0.00\ _z_ł_-;_-* \-??\ _z_ł_-;_-@_-"/>
    <numFmt numFmtId="165" formatCode="#,##0.00_ ;\-#,##0.00\ 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8"/>
      <name val="Calibri"/>
      <family val="2"/>
      <charset val="238"/>
      <scheme val="minor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2" fillId="0" borderId="0"/>
  </cellStyleXfs>
  <cellXfs count="108">
    <xf numFmtId="0" fontId="0" fillId="0" borderId="0" xfId="0"/>
    <xf numFmtId="0" fontId="11" fillId="0" borderId="7" xfId="33" applyFont="1" applyBorder="1" applyAlignment="1">
      <alignment horizontal="center" vertical="center" wrapText="1"/>
    </xf>
    <xf numFmtId="0" fontId="9" fillId="0" borderId="7" xfId="33" applyFont="1" applyBorder="1" applyAlignment="1">
      <alignment horizontal="left" vertical="center" wrapText="1"/>
    </xf>
    <xf numFmtId="0" fontId="9" fillId="0" borderId="7" xfId="33" applyFont="1" applyBorder="1" applyAlignment="1">
      <alignment horizontal="center" vertical="center"/>
    </xf>
    <xf numFmtId="0" fontId="9" fillId="0" borderId="8" xfId="33" applyFont="1" applyBorder="1" applyAlignment="1">
      <alignment horizontal="center" vertical="center"/>
    </xf>
    <xf numFmtId="0" fontId="12" fillId="0" borderId="9" xfId="33" applyFont="1" applyBorder="1" applyAlignment="1">
      <alignment vertical="center" wrapText="1"/>
    </xf>
    <xf numFmtId="164" fontId="12" fillId="0" borderId="10" xfId="33" applyNumberFormat="1" applyFont="1" applyBorder="1" applyAlignment="1">
      <alignment horizontal="center" vertical="center" wrapText="1"/>
    </xf>
    <xf numFmtId="164" fontId="12" fillId="0" borderId="9" xfId="33" applyNumberFormat="1" applyFont="1" applyBorder="1" applyAlignment="1">
      <alignment horizontal="center" vertical="center" wrapText="1"/>
    </xf>
    <xf numFmtId="165" fontId="12" fillId="0" borderId="9" xfId="33" applyNumberFormat="1" applyFont="1" applyBorder="1" applyAlignment="1">
      <alignment horizontal="center" vertical="center" wrapText="1"/>
    </xf>
    <xf numFmtId="0" fontId="13" fillId="0" borderId="9" xfId="33" applyFont="1" applyBorder="1" applyAlignment="1">
      <alignment vertical="center" wrapText="1"/>
    </xf>
    <xf numFmtId="165" fontId="14" fillId="0" borderId="10" xfId="33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vertical="top" wrapText="1"/>
    </xf>
    <xf numFmtId="165" fontId="13" fillId="0" borderId="10" xfId="33" applyNumberFormat="1" applyFont="1" applyBorder="1" applyAlignment="1">
      <alignment horizontal="right" vertical="center" wrapText="1"/>
    </xf>
    <xf numFmtId="165" fontId="12" fillId="0" borderId="10" xfId="33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vertical="top" wrapText="1"/>
    </xf>
    <xf numFmtId="164" fontId="13" fillId="0" borderId="10" xfId="33" applyNumberFormat="1" applyFont="1" applyBorder="1" applyAlignment="1">
      <alignment horizontal="center" vertical="center" wrapText="1"/>
    </xf>
    <xf numFmtId="0" fontId="14" fillId="0" borderId="9" xfId="33" applyFont="1" applyBorder="1" applyAlignment="1">
      <alignment vertical="center" wrapText="1"/>
    </xf>
    <xf numFmtId="164" fontId="14" fillId="0" borderId="9" xfId="33" applyNumberFormat="1" applyFont="1" applyBorder="1" applyAlignment="1">
      <alignment horizontal="center" vertical="center" wrapText="1"/>
    </xf>
    <xf numFmtId="164" fontId="9" fillId="0" borderId="10" xfId="33" applyNumberFormat="1" applyFont="1" applyBorder="1" applyAlignment="1">
      <alignment horizontal="center" vertical="center" wrapText="1"/>
    </xf>
    <xf numFmtId="164" fontId="9" fillId="0" borderId="9" xfId="33" applyNumberFormat="1" applyFont="1" applyBorder="1" applyAlignment="1">
      <alignment horizontal="center" vertical="center" wrapText="1"/>
    </xf>
    <xf numFmtId="165" fontId="9" fillId="0" borderId="9" xfId="33" applyNumberFormat="1" applyFont="1" applyBorder="1" applyAlignment="1">
      <alignment horizontal="center" vertical="center" wrapText="1"/>
    </xf>
    <xf numFmtId="0" fontId="18" fillId="0" borderId="16" xfId="33" applyFont="1" applyBorder="1" applyAlignment="1">
      <alignment vertical="center" wrapText="1"/>
    </xf>
    <xf numFmtId="164" fontId="19" fillId="0" borderId="17" xfId="33" applyNumberFormat="1" applyFont="1" applyBorder="1" applyAlignment="1">
      <alignment horizontal="center" vertical="center" wrapText="1"/>
    </xf>
    <xf numFmtId="164" fontId="9" fillId="0" borderId="17" xfId="33" applyNumberFormat="1" applyFont="1" applyBorder="1" applyAlignment="1">
      <alignment horizontal="center" vertical="center" wrapText="1"/>
    </xf>
    <xf numFmtId="164" fontId="9" fillId="0" borderId="16" xfId="33" applyNumberFormat="1" applyFont="1" applyBorder="1" applyAlignment="1">
      <alignment horizontal="center" vertical="center" wrapText="1"/>
    </xf>
    <xf numFmtId="165" fontId="17" fillId="0" borderId="10" xfId="33" applyNumberFormat="1" applyFont="1" applyBorder="1" applyAlignment="1">
      <alignment horizontal="center" vertical="center" wrapText="1"/>
    </xf>
    <xf numFmtId="0" fontId="17" fillId="0" borderId="9" xfId="33" applyFont="1" applyBorder="1" applyAlignment="1">
      <alignment horizontal="left" vertical="center"/>
    </xf>
    <xf numFmtId="0" fontId="20" fillId="0" borderId="9" xfId="33" applyFont="1" applyBorder="1" applyAlignment="1">
      <alignment horizontal="left" vertical="center"/>
    </xf>
    <xf numFmtId="164" fontId="17" fillId="0" borderId="5" xfId="33" applyNumberFormat="1" applyFont="1" applyBorder="1" applyAlignment="1">
      <alignment horizontal="center" vertical="center" wrapText="1"/>
    </xf>
    <xf numFmtId="164" fontId="17" fillId="0" borderId="18" xfId="33" applyNumberFormat="1" applyFont="1" applyBorder="1" applyAlignment="1">
      <alignment horizontal="center" vertical="center" wrapText="1"/>
    </xf>
    <xf numFmtId="0" fontId="12" fillId="0" borderId="19" xfId="33" applyFont="1" applyBorder="1" applyAlignment="1">
      <alignment vertical="center" wrapText="1"/>
    </xf>
    <xf numFmtId="0" fontId="13" fillId="0" borderId="11" xfId="33" applyFont="1" applyBorder="1" applyAlignment="1">
      <alignment vertical="center" wrapText="1"/>
    </xf>
    <xf numFmtId="0" fontId="14" fillId="0" borderId="11" xfId="33" applyFont="1" applyBorder="1" applyAlignment="1">
      <alignment vertical="center" wrapText="1"/>
    </xf>
    <xf numFmtId="0" fontId="18" fillId="0" borderId="11" xfId="33" applyFont="1" applyBorder="1" applyAlignment="1">
      <alignment vertical="center" wrapText="1"/>
    </xf>
    <xf numFmtId="0" fontId="11" fillId="0" borderId="29" xfId="33" applyFont="1" applyBorder="1" applyAlignment="1">
      <alignment vertical="center" wrapText="1"/>
    </xf>
    <xf numFmtId="164" fontId="11" fillId="0" borderId="18" xfId="33" applyNumberFormat="1" applyFont="1" applyBorder="1" applyAlignment="1">
      <alignment horizontal="center" vertical="center" wrapText="1"/>
    </xf>
    <xf numFmtId="165" fontId="17" fillId="0" borderId="5" xfId="33" applyNumberFormat="1" applyFont="1" applyBorder="1" applyAlignment="1">
      <alignment horizontal="center" vertical="center" wrapText="1"/>
    </xf>
    <xf numFmtId="0" fontId="20" fillId="0" borderId="6" xfId="33" applyFont="1" applyBorder="1" applyAlignment="1">
      <alignment vertical="center" wrapText="1"/>
    </xf>
    <xf numFmtId="0" fontId="2" fillId="0" borderId="32" xfId="33" applyFont="1" applyBorder="1" applyAlignment="1">
      <alignment vertical="center" wrapText="1"/>
    </xf>
    <xf numFmtId="164" fontId="2" fillId="0" borderId="1" xfId="33" applyNumberFormat="1" applyFont="1" applyBorder="1" applyAlignment="1">
      <alignment horizontal="center" vertical="center" wrapText="1"/>
    </xf>
    <xf numFmtId="165" fontId="21" fillId="0" borderId="10" xfId="33" applyNumberFormat="1" applyFont="1" applyBorder="1" applyAlignment="1">
      <alignment horizontal="center" vertical="center" wrapText="1"/>
    </xf>
    <xf numFmtId="0" fontId="2" fillId="0" borderId="23" xfId="33" applyFont="1" applyBorder="1" applyAlignment="1">
      <alignment vertical="center"/>
    </xf>
    <xf numFmtId="0" fontId="2" fillId="0" borderId="6" xfId="33" applyFont="1" applyBorder="1" applyAlignment="1">
      <alignment vertical="top"/>
    </xf>
    <xf numFmtId="0" fontId="2" fillId="0" borderId="23" xfId="33" applyFont="1" applyBorder="1" applyAlignment="1">
      <alignment vertical="top"/>
    </xf>
    <xf numFmtId="0" fontId="2" fillId="0" borderId="29" xfId="33" applyFont="1" applyBorder="1" applyAlignment="1">
      <alignment vertical="top"/>
    </xf>
    <xf numFmtId="0" fontId="2" fillId="0" borderId="18" xfId="33" applyFont="1" applyBorder="1" applyAlignment="1">
      <alignment vertical="top"/>
    </xf>
    <xf numFmtId="0" fontId="24" fillId="0" borderId="4" xfId="0" applyFont="1" applyBorder="1"/>
    <xf numFmtId="43" fontId="23" fillId="0" borderId="4" xfId="0" applyNumberFormat="1" applyFont="1" applyBorder="1" applyAlignment="1"/>
    <xf numFmtId="164" fontId="21" fillId="0" borderId="10" xfId="33" applyNumberFormat="1" applyFont="1" applyBorder="1" applyAlignment="1">
      <alignment horizontal="right" wrapText="1"/>
    </xf>
    <xf numFmtId="10" fontId="23" fillId="0" borderId="4" xfId="0" applyNumberFormat="1" applyFont="1" applyBorder="1" applyAlignment="1">
      <alignment horizontal="center"/>
    </xf>
    <xf numFmtId="0" fontId="2" fillId="0" borderId="6" xfId="33" applyFont="1" applyBorder="1" applyAlignment="1">
      <alignment vertical="center"/>
    </xf>
    <xf numFmtId="164" fontId="25" fillId="0" borderId="5" xfId="33" applyNumberFormat="1" applyFont="1" applyBorder="1" applyAlignment="1">
      <alignment horizontal="center" vertical="center" wrapText="1"/>
    </xf>
    <xf numFmtId="164" fontId="25" fillId="0" borderId="18" xfId="33" applyNumberFormat="1" applyFont="1" applyBorder="1" applyAlignment="1">
      <alignment horizontal="center" vertical="center" wrapText="1"/>
    </xf>
    <xf numFmtId="164" fontId="25" fillId="0" borderId="10" xfId="33" applyNumberFormat="1" applyFont="1" applyBorder="1" applyAlignment="1">
      <alignment horizontal="center" vertical="center" wrapText="1"/>
    </xf>
    <xf numFmtId="164" fontId="25" fillId="0" borderId="11" xfId="33" applyNumberFormat="1" applyFont="1" applyBorder="1" applyAlignment="1">
      <alignment horizontal="center" vertical="center" wrapText="1"/>
    </xf>
    <xf numFmtId="164" fontId="25" fillId="0" borderId="28" xfId="33" applyNumberFormat="1" applyFont="1" applyBorder="1" applyAlignment="1">
      <alignment horizontal="center" vertical="center" wrapText="1"/>
    </xf>
    <xf numFmtId="164" fontId="17" fillId="0" borderId="10" xfId="33" applyNumberFormat="1" applyFont="1" applyBorder="1" applyAlignment="1">
      <alignment horizontal="center" vertical="center" wrapText="1"/>
    </xf>
    <xf numFmtId="164" fontId="17" fillId="0" borderId="9" xfId="33" applyNumberFormat="1" applyFont="1" applyBorder="1" applyAlignment="1">
      <alignment horizontal="center" vertical="center" wrapText="1"/>
    </xf>
    <xf numFmtId="164" fontId="2" fillId="0" borderId="10" xfId="33" applyNumberFormat="1" applyFont="1" applyBorder="1" applyAlignment="1">
      <alignment horizontal="center" vertical="center" wrapText="1"/>
    </xf>
    <xf numFmtId="164" fontId="2" fillId="0" borderId="19" xfId="33" applyNumberFormat="1" applyFont="1" applyBorder="1" applyAlignment="1">
      <alignment horizontal="center" vertical="center" wrapText="1"/>
    </xf>
    <xf numFmtId="165" fontId="2" fillId="0" borderId="27" xfId="33" applyNumberFormat="1" applyFont="1" applyBorder="1" applyAlignment="1">
      <alignment horizontal="center" vertical="center" wrapText="1"/>
    </xf>
    <xf numFmtId="164" fontId="12" fillId="0" borderId="1" xfId="33" applyNumberFormat="1" applyFont="1" applyBorder="1" applyAlignment="1">
      <alignment horizontal="center" vertical="center" wrapText="1"/>
    </xf>
    <xf numFmtId="164" fontId="11" fillId="0" borderId="5" xfId="33" applyNumberFormat="1" applyFont="1" applyBorder="1" applyAlignment="1">
      <alignment horizontal="center" vertical="center" wrapText="1"/>
    </xf>
    <xf numFmtId="165" fontId="12" fillId="0" borderId="1" xfId="33" applyNumberFormat="1" applyFont="1" applyBorder="1" applyAlignment="1">
      <alignment horizontal="center" vertical="center" wrapText="1"/>
    </xf>
    <xf numFmtId="0" fontId="24" fillId="0" borderId="4" xfId="0" applyFont="1" applyBorder="1" applyAlignment="1"/>
    <xf numFmtId="0" fontId="17" fillId="3" borderId="22" xfId="33" applyFont="1" applyFill="1" applyBorder="1" applyAlignment="1">
      <alignment horizontal="left" vertical="center"/>
    </xf>
    <xf numFmtId="164" fontId="11" fillId="3" borderId="4" xfId="33" applyNumberFormat="1" applyFont="1" applyFill="1" applyBorder="1" applyAlignment="1">
      <alignment horizontal="center" vertical="center" wrapText="1"/>
    </xf>
    <xf numFmtId="165" fontId="17" fillId="3" borderId="4" xfId="33" applyNumberFormat="1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top" wrapText="1"/>
    </xf>
    <xf numFmtId="10" fontId="11" fillId="3" borderId="4" xfId="33" applyNumberFormat="1" applyFont="1" applyFill="1" applyBorder="1" applyAlignment="1">
      <alignment horizontal="center" vertical="center" wrapText="1"/>
    </xf>
    <xf numFmtId="0" fontId="11" fillId="3" borderId="13" xfId="33" applyFont="1" applyFill="1" applyBorder="1" applyAlignment="1">
      <alignment vertical="center" wrapText="1"/>
    </xf>
    <xf numFmtId="164" fontId="11" fillId="3" borderId="21" xfId="33" applyNumberFormat="1" applyFont="1" applyFill="1" applyBorder="1" applyAlignment="1">
      <alignment horizontal="center" vertical="center" wrapText="1"/>
    </xf>
    <xf numFmtId="164" fontId="11" fillId="3" borderId="25" xfId="33" applyNumberFormat="1" applyFont="1" applyFill="1" applyBorder="1" applyAlignment="1">
      <alignment horizontal="center" vertical="center" wrapText="1"/>
    </xf>
    <xf numFmtId="164" fontId="17" fillId="3" borderId="4" xfId="33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top" wrapText="1"/>
    </xf>
    <xf numFmtId="10" fontId="17" fillId="3" borderId="4" xfId="33" applyNumberFormat="1" applyFont="1" applyFill="1" applyBorder="1" applyAlignment="1">
      <alignment horizontal="center" vertical="center" wrapText="1"/>
    </xf>
    <xf numFmtId="0" fontId="17" fillId="3" borderId="31" xfId="33" applyFont="1" applyFill="1" applyBorder="1" applyAlignment="1">
      <alignment vertical="center" wrapText="1"/>
    </xf>
    <xf numFmtId="164" fontId="17" fillId="3" borderId="21" xfId="33" applyNumberFormat="1" applyFont="1" applyFill="1" applyBorder="1" applyAlignment="1">
      <alignment horizontal="center" vertical="center" wrapText="1"/>
    </xf>
    <xf numFmtId="164" fontId="17" fillId="3" borderId="13" xfId="33" applyNumberFormat="1" applyFont="1" applyFill="1" applyBorder="1" applyAlignment="1">
      <alignment horizontal="center" vertical="center" wrapText="1"/>
    </xf>
    <xf numFmtId="164" fontId="17" fillId="3" borderId="20" xfId="33" applyNumberFormat="1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vertical="top" wrapText="1"/>
    </xf>
    <xf numFmtId="164" fontId="17" fillId="3" borderId="15" xfId="33" applyNumberFormat="1" applyFont="1" applyFill="1" applyBorder="1" applyAlignment="1">
      <alignment horizontal="center" vertical="center" wrapText="1"/>
    </xf>
    <xf numFmtId="164" fontId="17" fillId="3" borderId="14" xfId="33" applyNumberFormat="1" applyFont="1" applyFill="1" applyBorder="1" applyAlignment="1">
      <alignment horizontal="center" vertical="center" wrapText="1"/>
    </xf>
    <xf numFmtId="0" fontId="2" fillId="3" borderId="30" xfId="33" applyFont="1" applyFill="1" applyBorder="1" applyAlignment="1">
      <alignment horizontal="center" vertical="center"/>
    </xf>
    <xf numFmtId="0" fontId="12" fillId="3" borderId="9" xfId="33" applyFont="1" applyFill="1" applyBorder="1" applyAlignment="1">
      <alignment vertical="center" wrapText="1"/>
    </xf>
    <xf numFmtId="164" fontId="12" fillId="3" borderId="10" xfId="33" applyNumberFormat="1" applyFont="1" applyFill="1" applyBorder="1" applyAlignment="1">
      <alignment horizontal="center" vertical="center" wrapText="1"/>
    </xf>
    <xf numFmtId="164" fontId="12" fillId="3" borderId="9" xfId="33" applyNumberFormat="1" applyFont="1" applyFill="1" applyBorder="1" applyAlignment="1">
      <alignment horizontal="center" vertical="center" wrapText="1"/>
    </xf>
    <xf numFmtId="165" fontId="12" fillId="3" borderId="9" xfId="33" applyNumberFormat="1" applyFont="1" applyFill="1" applyBorder="1" applyAlignment="1">
      <alignment horizontal="center" vertical="center" wrapText="1"/>
    </xf>
    <xf numFmtId="0" fontId="2" fillId="3" borderId="24" xfId="33" applyFont="1" applyFill="1" applyBorder="1" applyAlignment="1">
      <alignment horizontal="center" vertical="center"/>
    </xf>
    <xf numFmtId="0" fontId="12" fillId="3" borderId="33" xfId="33" applyFont="1" applyFill="1" applyBorder="1" applyAlignment="1">
      <alignment vertical="center" wrapText="1"/>
    </xf>
    <xf numFmtId="164" fontId="12" fillId="3" borderId="26" xfId="33" applyNumberFormat="1" applyFont="1" applyFill="1" applyBorder="1" applyAlignment="1">
      <alignment horizontal="center" vertical="center" wrapText="1"/>
    </xf>
    <xf numFmtId="164" fontId="12" fillId="3" borderId="33" xfId="33" applyNumberFormat="1" applyFont="1" applyFill="1" applyBorder="1" applyAlignment="1">
      <alignment horizontal="center" vertical="center" wrapText="1"/>
    </xf>
    <xf numFmtId="165" fontId="12" fillId="3" borderId="33" xfId="33" applyNumberFormat="1" applyFont="1" applyFill="1" applyBorder="1" applyAlignment="1">
      <alignment horizontal="center" vertical="center" wrapText="1"/>
    </xf>
    <xf numFmtId="0" fontId="2" fillId="3" borderId="32" xfId="33" applyFont="1" applyFill="1" applyBorder="1" applyAlignment="1">
      <alignment horizontal="center" vertical="top"/>
    </xf>
    <xf numFmtId="0" fontId="2" fillId="3" borderId="32" xfId="33" applyFont="1" applyFill="1" applyBorder="1" applyAlignment="1">
      <alignment vertical="center" wrapText="1"/>
    </xf>
    <xf numFmtId="164" fontId="2" fillId="3" borderId="1" xfId="33" applyNumberFormat="1" applyFont="1" applyFill="1" applyBorder="1" applyAlignment="1">
      <alignment horizontal="center" vertical="center" wrapText="1"/>
    </xf>
    <xf numFmtId="165" fontId="17" fillId="3" borderId="10" xfId="33" applyNumberFormat="1" applyFont="1" applyFill="1" applyBorder="1" applyAlignment="1">
      <alignment horizontal="center" vertical="center" wrapText="1"/>
    </xf>
    <xf numFmtId="0" fontId="21" fillId="0" borderId="32" xfId="33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3" fillId="0" borderId="2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11" fillId="0" borderId="7" xfId="33" applyFont="1" applyBorder="1" applyAlignment="1">
      <alignment horizontal="center" vertical="center" wrapText="1"/>
    </xf>
    <xf numFmtId="0" fontId="8" fillId="0" borderId="0" xfId="33" applyFont="1" applyBorder="1" applyAlignment="1">
      <alignment horizontal="right"/>
    </xf>
    <xf numFmtId="0" fontId="0" fillId="0" borderId="0" xfId="0" applyAlignment="1">
      <alignment horizontal="right"/>
    </xf>
    <xf numFmtId="0" fontId="10" fillId="0" borderId="0" xfId="33" applyFont="1" applyBorder="1" applyAlignment="1">
      <alignment horizontal="center" vertical="center"/>
    </xf>
    <xf numFmtId="0" fontId="11" fillId="0" borderId="7" xfId="33" applyFont="1" applyBorder="1" applyAlignment="1">
      <alignment vertical="center"/>
    </xf>
    <xf numFmtId="0" fontId="11" fillId="0" borderId="8" xfId="33" applyFont="1" applyBorder="1" applyAlignment="1">
      <alignment horizontal="center" vertical="center" wrapText="1"/>
    </xf>
    <xf numFmtId="0" fontId="11" fillId="0" borderId="7" xfId="33" applyFont="1" applyBorder="1" applyAlignment="1">
      <alignment horizontal="center" vertical="center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2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 nr 1,2,3,4,5,6,7,8,9,10,11  2008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topLeftCell="A31" workbookViewId="0">
      <selection activeCell="B20" sqref="B20"/>
    </sheetView>
  </sheetViews>
  <sheetFormatPr defaultRowHeight="15" x14ac:dyDescent="0.25"/>
  <cols>
    <col min="2" max="2" width="43.28515625" customWidth="1"/>
    <col min="3" max="6" width="18.7109375" customWidth="1"/>
    <col min="7" max="7" width="15.42578125" customWidth="1"/>
  </cols>
  <sheetData>
    <row r="1" spans="1:7" ht="23.25" customHeight="1" x14ac:dyDescent="0.25">
      <c r="A1" s="102" t="s">
        <v>31</v>
      </c>
      <c r="B1" s="103"/>
      <c r="C1" s="103"/>
      <c r="D1" s="103"/>
      <c r="E1" s="103"/>
      <c r="F1" s="103"/>
      <c r="G1" s="103"/>
    </row>
    <row r="2" spans="1:7" ht="25.5" customHeight="1" x14ac:dyDescent="0.25">
      <c r="A2" s="104" t="s">
        <v>28</v>
      </c>
      <c r="B2" s="104"/>
      <c r="C2" s="104"/>
      <c r="D2" s="104"/>
      <c r="E2" s="104"/>
      <c r="F2" s="104"/>
      <c r="G2" s="104"/>
    </row>
    <row r="3" spans="1:7" x14ac:dyDescent="0.25">
      <c r="A3" s="105" t="s">
        <v>0</v>
      </c>
      <c r="B3" s="101" t="s">
        <v>1</v>
      </c>
      <c r="C3" s="106" t="s">
        <v>2</v>
      </c>
      <c r="D3" s="106" t="s">
        <v>3</v>
      </c>
      <c r="E3" s="107" t="s">
        <v>4</v>
      </c>
      <c r="F3" s="107"/>
      <c r="G3" s="107"/>
    </row>
    <row r="4" spans="1:7" x14ac:dyDescent="0.25">
      <c r="A4" s="105"/>
      <c r="B4" s="101"/>
      <c r="C4" s="106"/>
      <c r="D4" s="106"/>
      <c r="E4" s="101" t="s">
        <v>5</v>
      </c>
      <c r="F4" s="101"/>
      <c r="G4" s="101" t="s">
        <v>6</v>
      </c>
    </row>
    <row r="5" spans="1:7" ht="45" x14ac:dyDescent="0.25">
      <c r="A5" s="105"/>
      <c r="B5" s="101"/>
      <c r="C5" s="106"/>
      <c r="D5" s="106"/>
      <c r="E5" s="1" t="s">
        <v>7</v>
      </c>
      <c r="F5" s="2" t="s">
        <v>8</v>
      </c>
      <c r="G5" s="101"/>
    </row>
    <row r="6" spans="1:7" x14ac:dyDescent="0.25">
      <c r="A6" s="3">
        <v>1</v>
      </c>
      <c r="B6" s="3">
        <v>2</v>
      </c>
      <c r="C6" s="4">
        <v>4</v>
      </c>
      <c r="D6" s="4">
        <v>6</v>
      </c>
      <c r="E6" s="3">
        <v>7</v>
      </c>
      <c r="F6" s="3">
        <v>8</v>
      </c>
      <c r="G6" s="3">
        <v>9</v>
      </c>
    </row>
    <row r="7" spans="1:7" ht="26.25" customHeight="1" x14ac:dyDescent="0.25">
      <c r="A7" s="83" t="s">
        <v>9</v>
      </c>
      <c r="B7" s="84" t="s">
        <v>10</v>
      </c>
      <c r="C7" s="85">
        <v>2538443.27</v>
      </c>
      <c r="D7" s="85">
        <v>2540443.27</v>
      </c>
      <c r="E7" s="86">
        <f>D7-G7</f>
        <v>2540443.27</v>
      </c>
      <c r="F7" s="86">
        <v>493500</v>
      </c>
      <c r="G7" s="87">
        <v>0</v>
      </c>
    </row>
    <row r="8" spans="1:7" x14ac:dyDescent="0.25">
      <c r="A8" s="41"/>
      <c r="B8" s="9" t="s">
        <v>4</v>
      </c>
      <c r="C8" s="6"/>
      <c r="D8" s="6"/>
      <c r="E8" s="7"/>
      <c r="F8" s="7"/>
      <c r="G8" s="8"/>
    </row>
    <row r="9" spans="1:7" ht="15" customHeight="1" x14ac:dyDescent="0.25">
      <c r="A9" s="41"/>
      <c r="B9" s="9" t="s">
        <v>11</v>
      </c>
      <c r="C9" s="10">
        <f>C10+C11+C12+C13</f>
        <v>660443.27</v>
      </c>
      <c r="D9" s="6"/>
      <c r="E9" s="7"/>
      <c r="F9" s="7"/>
      <c r="G9" s="8"/>
    </row>
    <row r="10" spans="1:7" ht="44.25" customHeight="1" x14ac:dyDescent="0.25">
      <c r="A10" s="41"/>
      <c r="B10" s="11" t="s">
        <v>32</v>
      </c>
      <c r="C10" s="12">
        <v>451002.99</v>
      </c>
      <c r="D10" s="6"/>
      <c r="E10" s="7"/>
      <c r="F10" s="7"/>
      <c r="G10" s="8"/>
    </row>
    <row r="11" spans="1:7" ht="33" customHeight="1" x14ac:dyDescent="0.25">
      <c r="A11" s="41"/>
      <c r="B11" s="11" t="s">
        <v>33</v>
      </c>
      <c r="C11" s="12">
        <v>35656.400000000001</v>
      </c>
      <c r="D11" s="6"/>
      <c r="E11" s="6"/>
      <c r="F11" s="6"/>
      <c r="G11" s="13"/>
    </row>
    <row r="12" spans="1:7" ht="33.75" customHeight="1" x14ac:dyDescent="0.25">
      <c r="A12" s="41"/>
      <c r="B12" s="14" t="s">
        <v>34</v>
      </c>
      <c r="C12" s="12">
        <v>23783.88</v>
      </c>
      <c r="D12" s="6"/>
      <c r="E12" s="6"/>
      <c r="F12" s="6"/>
      <c r="G12" s="13"/>
    </row>
    <row r="13" spans="1:7" ht="33.75" customHeight="1" x14ac:dyDescent="0.25">
      <c r="A13" s="50"/>
      <c r="B13" s="14" t="s">
        <v>29</v>
      </c>
      <c r="C13" s="12">
        <v>150000</v>
      </c>
      <c r="D13" s="6"/>
      <c r="E13" s="6"/>
      <c r="F13" s="6"/>
      <c r="G13" s="13"/>
    </row>
    <row r="14" spans="1:7" x14ac:dyDescent="0.25">
      <c r="A14" s="42"/>
      <c r="B14" s="65" t="s">
        <v>20</v>
      </c>
      <c r="C14" s="81">
        <f>C7</f>
        <v>2538443.27</v>
      </c>
      <c r="D14" s="81">
        <f>D7</f>
        <v>2540443.27</v>
      </c>
      <c r="E14" s="81">
        <f>E7</f>
        <v>2540443.27</v>
      </c>
      <c r="F14" s="81">
        <f>F7</f>
        <v>493500</v>
      </c>
      <c r="G14" s="82">
        <f>G7</f>
        <v>0</v>
      </c>
    </row>
    <row r="15" spans="1:7" ht="17.25" customHeight="1" x14ac:dyDescent="0.25">
      <c r="A15" s="43"/>
      <c r="B15" s="5" t="s">
        <v>10</v>
      </c>
      <c r="C15" s="58">
        <v>2476350.46</v>
      </c>
      <c r="D15" s="58">
        <v>2396552.11</v>
      </c>
      <c r="E15" s="58">
        <v>2396552.11</v>
      </c>
      <c r="F15" s="59">
        <v>472108.39</v>
      </c>
      <c r="G15" s="60">
        <v>0</v>
      </c>
    </row>
    <row r="16" spans="1:7" x14ac:dyDescent="0.25">
      <c r="A16" s="43"/>
      <c r="B16" s="27" t="s">
        <v>4</v>
      </c>
      <c r="C16" s="53"/>
      <c r="D16" s="53"/>
      <c r="E16" s="53"/>
      <c r="F16" s="54"/>
      <c r="G16" s="55"/>
    </row>
    <row r="17" spans="1:7" x14ac:dyDescent="0.25">
      <c r="A17" s="43"/>
      <c r="B17" s="26" t="s">
        <v>11</v>
      </c>
      <c r="C17" s="56">
        <v>629054.79</v>
      </c>
      <c r="D17" s="53"/>
      <c r="E17" s="53"/>
      <c r="F17" s="54"/>
      <c r="G17" s="55"/>
    </row>
    <row r="18" spans="1:7" ht="38.25" x14ac:dyDescent="0.25">
      <c r="A18" s="43"/>
      <c r="B18" s="11" t="s">
        <v>32</v>
      </c>
      <c r="C18" s="56">
        <v>419614.51</v>
      </c>
      <c r="D18" s="53"/>
      <c r="E18" s="53"/>
      <c r="F18" s="54"/>
      <c r="G18" s="55"/>
    </row>
    <row r="19" spans="1:7" x14ac:dyDescent="0.25">
      <c r="A19" s="43"/>
      <c r="B19" s="11" t="s">
        <v>33</v>
      </c>
      <c r="C19" s="56">
        <v>35656.400000000001</v>
      </c>
      <c r="D19" s="53"/>
      <c r="E19" s="53"/>
      <c r="F19" s="54"/>
      <c r="G19" s="55"/>
    </row>
    <row r="20" spans="1:7" ht="26.25" x14ac:dyDescent="0.25">
      <c r="A20" s="43"/>
      <c r="B20" s="11" t="s">
        <v>34</v>
      </c>
      <c r="C20" s="57">
        <v>23783.88</v>
      </c>
      <c r="D20" s="53"/>
      <c r="E20" s="53"/>
      <c r="F20" s="54"/>
      <c r="G20" s="55"/>
    </row>
    <row r="21" spans="1:7" x14ac:dyDescent="0.25">
      <c r="A21" s="42"/>
      <c r="B21" s="80" t="s">
        <v>21</v>
      </c>
      <c r="C21" s="73">
        <f>C15</f>
        <v>2476350.46</v>
      </c>
      <c r="D21" s="73">
        <f t="shared" ref="D21:F21" si="0">D15</f>
        <v>2396552.11</v>
      </c>
      <c r="E21" s="73">
        <f t="shared" si="0"/>
        <v>2396552.11</v>
      </c>
      <c r="F21" s="73">
        <f t="shared" si="0"/>
        <v>472108.39</v>
      </c>
      <c r="G21" s="73"/>
    </row>
    <row r="22" spans="1:7" x14ac:dyDescent="0.25">
      <c r="A22" s="44"/>
      <c r="B22" s="68" t="s">
        <v>22</v>
      </c>
      <c r="C22" s="75">
        <f>C21/C14</f>
        <v>0.97553902002308679</v>
      </c>
      <c r="D22" s="75">
        <f>D21/D14</f>
        <v>0.9433598216109742</v>
      </c>
      <c r="E22" s="75">
        <f>E21/E14</f>
        <v>0.9433598216109742</v>
      </c>
      <c r="F22" s="75">
        <f>F21/F14</f>
        <v>0.95665327254305976</v>
      </c>
      <c r="G22" s="73"/>
    </row>
    <row r="23" spans="1:7" ht="21.75" customHeight="1" x14ac:dyDescent="0.25">
      <c r="A23" s="88" t="s">
        <v>12</v>
      </c>
      <c r="B23" s="89" t="s">
        <v>13</v>
      </c>
      <c r="C23" s="90">
        <v>1620000</v>
      </c>
      <c r="D23" s="90">
        <v>1620000</v>
      </c>
      <c r="E23" s="91">
        <f>D23</f>
        <v>1620000</v>
      </c>
      <c r="F23" s="91">
        <v>416500</v>
      </c>
      <c r="G23" s="92">
        <v>0</v>
      </c>
    </row>
    <row r="24" spans="1:7" x14ac:dyDescent="0.25">
      <c r="A24" s="43"/>
      <c r="B24" s="9" t="s">
        <v>4</v>
      </c>
      <c r="C24" s="15"/>
      <c r="D24" s="6"/>
      <c r="E24" s="7"/>
      <c r="F24" s="7"/>
      <c r="G24" s="8"/>
    </row>
    <row r="25" spans="1:7" ht="20.25" customHeight="1" x14ac:dyDescent="0.25">
      <c r="A25" s="43"/>
      <c r="B25" s="16" t="s">
        <v>14</v>
      </c>
      <c r="C25" s="17">
        <f>C26</f>
        <v>150000</v>
      </c>
      <c r="D25" s="18"/>
      <c r="E25" s="19"/>
      <c r="F25" s="19"/>
      <c r="G25" s="20"/>
    </row>
    <row r="26" spans="1:7" ht="29.25" customHeight="1" x14ac:dyDescent="0.25">
      <c r="A26" s="43"/>
      <c r="B26" s="21" t="s">
        <v>15</v>
      </c>
      <c r="C26" s="22">
        <v>150000</v>
      </c>
      <c r="D26" s="23"/>
      <c r="E26" s="24"/>
      <c r="F26" s="24"/>
      <c r="G26" s="20"/>
    </row>
    <row r="27" spans="1:7" ht="17.25" customHeight="1" x14ac:dyDescent="0.25">
      <c r="A27" s="42"/>
      <c r="B27" s="76" t="s">
        <v>16</v>
      </c>
      <c r="C27" s="77">
        <f>C23</f>
        <v>1620000</v>
      </c>
      <c r="D27" s="77">
        <f>D23</f>
        <v>1620000</v>
      </c>
      <c r="E27" s="78">
        <f>E23</f>
        <v>1620000</v>
      </c>
      <c r="F27" s="79">
        <f>F23</f>
        <v>416500</v>
      </c>
      <c r="G27" s="67">
        <f>G23</f>
        <v>0</v>
      </c>
    </row>
    <row r="28" spans="1:7" ht="17.25" customHeight="1" x14ac:dyDescent="0.25">
      <c r="A28" s="42"/>
      <c r="B28" s="30" t="s">
        <v>13</v>
      </c>
      <c r="C28" s="39">
        <v>1210457.54</v>
      </c>
      <c r="D28" s="39">
        <v>1251532.95</v>
      </c>
      <c r="E28" s="39">
        <v>1251532.95</v>
      </c>
      <c r="F28" s="39">
        <v>410872.87</v>
      </c>
      <c r="G28" s="25"/>
    </row>
    <row r="29" spans="1:7" ht="17.25" customHeight="1" x14ac:dyDescent="0.25">
      <c r="A29" s="42"/>
      <c r="B29" s="31" t="s">
        <v>4</v>
      </c>
      <c r="C29" s="51"/>
      <c r="D29" s="51"/>
      <c r="E29" s="51"/>
      <c r="F29" s="51"/>
      <c r="G29" s="25"/>
    </row>
    <row r="30" spans="1:7" ht="17.25" customHeight="1" x14ac:dyDescent="0.25">
      <c r="A30" s="42"/>
      <c r="B30" s="32" t="s">
        <v>14</v>
      </c>
      <c r="C30" s="28">
        <v>150000</v>
      </c>
      <c r="D30" s="51"/>
      <c r="E30" s="51"/>
      <c r="F30" s="51"/>
      <c r="G30" s="25"/>
    </row>
    <row r="31" spans="1:7" ht="27" customHeight="1" x14ac:dyDescent="0.25">
      <c r="A31" s="42"/>
      <c r="B31" s="33" t="s">
        <v>30</v>
      </c>
      <c r="C31" s="29">
        <v>150000</v>
      </c>
      <c r="D31" s="52"/>
      <c r="E31" s="52"/>
      <c r="F31" s="52"/>
      <c r="G31" s="25"/>
    </row>
    <row r="32" spans="1:7" ht="17.25" customHeight="1" x14ac:dyDescent="0.25">
      <c r="A32" s="42"/>
      <c r="B32" s="65" t="s">
        <v>26</v>
      </c>
      <c r="C32" s="73">
        <f>C28</f>
        <v>1210457.54</v>
      </c>
      <c r="D32" s="73">
        <f t="shared" ref="D32:F32" si="1">D28</f>
        <v>1251532.95</v>
      </c>
      <c r="E32" s="73">
        <f t="shared" si="1"/>
        <v>1251532.95</v>
      </c>
      <c r="F32" s="73">
        <f t="shared" si="1"/>
        <v>410872.87</v>
      </c>
      <c r="G32" s="67"/>
    </row>
    <row r="33" spans="1:7" ht="17.25" customHeight="1" x14ac:dyDescent="0.25">
      <c r="A33" s="45"/>
      <c r="B33" s="74" t="s">
        <v>22</v>
      </c>
      <c r="C33" s="75">
        <f>C32/C27</f>
        <v>0.74719601234567901</v>
      </c>
      <c r="D33" s="75">
        <f>D32/D27</f>
        <v>0.77255120370370367</v>
      </c>
      <c r="E33" s="75">
        <f>E32/E27</f>
        <v>0.77255120370370367</v>
      </c>
      <c r="F33" s="75">
        <f>F32/F27</f>
        <v>0.98648948379351742</v>
      </c>
      <c r="G33" s="75"/>
    </row>
    <row r="34" spans="1:7" ht="14.25" customHeight="1" x14ac:dyDescent="0.25">
      <c r="A34" s="93" t="s">
        <v>17</v>
      </c>
      <c r="B34" s="94" t="s">
        <v>18</v>
      </c>
      <c r="C34" s="95">
        <v>1802111</v>
      </c>
      <c r="D34" s="95">
        <v>1802111</v>
      </c>
      <c r="E34" s="95">
        <v>1779189</v>
      </c>
      <c r="F34" s="95">
        <v>856132</v>
      </c>
      <c r="G34" s="96">
        <v>22922</v>
      </c>
    </row>
    <row r="35" spans="1:7" x14ac:dyDescent="0.25">
      <c r="A35" s="42"/>
      <c r="B35" s="37" t="s">
        <v>4</v>
      </c>
      <c r="C35" s="28"/>
      <c r="D35" s="28"/>
      <c r="E35" s="28"/>
      <c r="F35" s="28"/>
      <c r="G35" s="25"/>
    </row>
    <row r="36" spans="1:7" ht="24" customHeight="1" x14ac:dyDescent="0.25">
      <c r="A36" s="42"/>
      <c r="B36" s="34" t="s">
        <v>11</v>
      </c>
      <c r="C36" s="35">
        <v>374757</v>
      </c>
      <c r="D36" s="29"/>
      <c r="E36" s="29"/>
      <c r="F36" s="29"/>
      <c r="G36" s="25"/>
    </row>
    <row r="37" spans="1:7" ht="14.25" customHeight="1" x14ac:dyDescent="0.25">
      <c r="A37" s="43"/>
      <c r="B37" s="70" t="s">
        <v>19</v>
      </c>
      <c r="C37" s="71">
        <f>C34</f>
        <v>1802111</v>
      </c>
      <c r="D37" s="71">
        <f t="shared" ref="D37:G37" si="2">D34</f>
        <v>1802111</v>
      </c>
      <c r="E37" s="71">
        <f t="shared" si="2"/>
        <v>1779189</v>
      </c>
      <c r="F37" s="72">
        <f t="shared" si="2"/>
        <v>856132</v>
      </c>
      <c r="G37" s="66">
        <f t="shared" si="2"/>
        <v>22922</v>
      </c>
    </row>
    <row r="38" spans="1:7" ht="19.5" customHeight="1" x14ac:dyDescent="0.25">
      <c r="A38" s="42"/>
      <c r="B38" s="38" t="s">
        <v>18</v>
      </c>
      <c r="C38" s="61">
        <v>1681563.73</v>
      </c>
      <c r="D38" s="61">
        <v>1753197.88</v>
      </c>
      <c r="E38" s="61">
        <v>1730276.74</v>
      </c>
      <c r="F38" s="61">
        <v>850993.2</v>
      </c>
      <c r="G38" s="63">
        <v>22921.14</v>
      </c>
    </row>
    <row r="39" spans="1:7" ht="14.25" customHeight="1" x14ac:dyDescent="0.25">
      <c r="A39" s="42"/>
      <c r="B39" s="37" t="s">
        <v>4</v>
      </c>
      <c r="C39" s="62"/>
      <c r="D39" s="62"/>
      <c r="E39" s="62"/>
      <c r="F39" s="62"/>
      <c r="G39" s="36"/>
    </row>
    <row r="40" spans="1:7" ht="29.25" customHeight="1" x14ac:dyDescent="0.25">
      <c r="A40" s="42"/>
      <c r="B40" s="34" t="s">
        <v>11</v>
      </c>
      <c r="C40" s="62">
        <v>374757</v>
      </c>
      <c r="D40" s="62"/>
      <c r="E40" s="62"/>
      <c r="F40" s="62"/>
      <c r="G40" s="36"/>
    </row>
    <row r="41" spans="1:7" ht="18" customHeight="1" x14ac:dyDescent="0.25">
      <c r="A41" s="42"/>
      <c r="B41" s="65" t="s">
        <v>27</v>
      </c>
      <c r="C41" s="66">
        <f>C38</f>
        <v>1681563.73</v>
      </c>
      <c r="D41" s="66">
        <f t="shared" ref="D41:F41" si="3">D38</f>
        <v>1753197.88</v>
      </c>
      <c r="E41" s="66">
        <f t="shared" si="3"/>
        <v>1730276.74</v>
      </c>
      <c r="F41" s="66">
        <f t="shared" si="3"/>
        <v>850993.2</v>
      </c>
      <c r="G41" s="67"/>
    </row>
    <row r="42" spans="1:7" ht="18" customHeight="1" x14ac:dyDescent="0.25">
      <c r="A42" s="44"/>
      <c r="B42" s="68" t="s">
        <v>22</v>
      </c>
      <c r="C42" s="69">
        <f>C41/C37</f>
        <v>0.93310774419555731</v>
      </c>
      <c r="D42" s="69">
        <f>D41/D37</f>
        <v>0.97285787612416763</v>
      </c>
      <c r="E42" s="69">
        <f>E41/E37</f>
        <v>0.97250867670607222</v>
      </c>
      <c r="F42" s="69">
        <f>F41/F37</f>
        <v>0.99399765456728628</v>
      </c>
      <c r="G42" s="67"/>
    </row>
    <row r="43" spans="1:7" ht="22.5" customHeight="1" x14ac:dyDescent="0.25">
      <c r="A43" s="97" t="s">
        <v>23</v>
      </c>
      <c r="B43" s="98"/>
      <c r="C43" s="48">
        <f>C14+C27+C37</f>
        <v>5960554.2699999996</v>
      </c>
      <c r="D43" s="48">
        <f t="shared" ref="D43:F43" si="4">D14+D27+D37</f>
        <v>5962554.2699999996</v>
      </c>
      <c r="E43" s="48">
        <f t="shared" si="4"/>
        <v>5939632.2699999996</v>
      </c>
      <c r="F43" s="48">
        <f t="shared" si="4"/>
        <v>1766132</v>
      </c>
      <c r="G43" s="40">
        <f t="shared" ref="G43" si="5">G14+G27</f>
        <v>0</v>
      </c>
    </row>
    <row r="44" spans="1:7" ht="22.5" customHeight="1" x14ac:dyDescent="0.25">
      <c r="A44" s="99" t="s">
        <v>24</v>
      </c>
      <c r="B44" s="100"/>
      <c r="C44" s="47">
        <f>C21+C32+C41</f>
        <v>5368371.7300000004</v>
      </c>
      <c r="D44" s="47">
        <f t="shared" ref="D44:F44" si="6">D21+D32+D41</f>
        <v>5401282.9399999995</v>
      </c>
      <c r="E44" s="47">
        <f t="shared" si="6"/>
        <v>5378361.7999999998</v>
      </c>
      <c r="F44" s="47">
        <f t="shared" si="6"/>
        <v>1733974.46</v>
      </c>
      <c r="G44" s="64"/>
    </row>
    <row r="45" spans="1:7" ht="25.5" customHeight="1" x14ac:dyDescent="0.25">
      <c r="A45" s="99" t="s">
        <v>25</v>
      </c>
      <c r="B45" s="100"/>
      <c r="C45" s="49">
        <f>C44/C43</f>
        <v>0.90064975282911075</v>
      </c>
      <c r="D45" s="49">
        <f>D44/D43</f>
        <v>0.90586730039104535</v>
      </c>
      <c r="E45" s="49">
        <f>E44/E43</f>
        <v>0.90550417189379306</v>
      </c>
      <c r="F45" s="49">
        <f>F44/F43</f>
        <v>0.98179210840412834</v>
      </c>
      <c r="G45" s="46"/>
    </row>
  </sheetData>
  <mergeCells count="12">
    <mergeCell ref="A43:B43"/>
    <mergeCell ref="A44:B44"/>
    <mergeCell ref="A45:B45"/>
    <mergeCell ref="G4:G5"/>
    <mergeCell ref="A1:G1"/>
    <mergeCell ref="A2:G2"/>
    <mergeCell ref="A3:A5"/>
    <mergeCell ref="B3:B5"/>
    <mergeCell ref="C3:C5"/>
    <mergeCell ref="D3:D5"/>
    <mergeCell ref="E3:G3"/>
    <mergeCell ref="E4:F4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2022-04-29T10:29:13Z</cp:lastPrinted>
  <dcterms:created xsi:type="dcterms:W3CDTF">2018-11-03T12:53:48Z</dcterms:created>
  <dcterms:modified xsi:type="dcterms:W3CDTF">2022-04-29T10:29:51Z</dcterms:modified>
</cp:coreProperties>
</file>