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6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C25" i="26" l="1"/>
  <c r="G29" i="26" l="1"/>
  <c r="G22" i="26"/>
  <c r="F10" i="26" l="1"/>
  <c r="F23" i="26"/>
  <c r="F18" i="26"/>
  <c r="F29" i="26" l="1"/>
  <c r="E29" i="26"/>
  <c r="D29" i="26"/>
  <c r="C29" i="26"/>
  <c r="F22" i="26"/>
  <c r="D22" i="26"/>
  <c r="C22" i="26"/>
  <c r="C20" i="26"/>
  <c r="E18" i="26"/>
  <c r="E22" i="26" s="1"/>
  <c r="G17" i="26"/>
  <c r="G30" i="26" s="1"/>
  <c r="D17" i="26"/>
  <c r="D30" i="26" s="1"/>
  <c r="C17" i="26"/>
  <c r="C30" i="26" s="1"/>
  <c r="F17" i="26"/>
  <c r="F30" i="26" s="1"/>
  <c r="E17" i="26"/>
  <c r="E30" i="26" l="1"/>
</calcChain>
</file>

<file path=xl/sharedStrings.xml><?xml version="1.0" encoding="utf-8"?>
<sst xmlns="http://schemas.openxmlformats.org/spreadsheetml/2006/main" count="37" uniqueCount="33">
  <si>
    <t>OGÓŁEM:</t>
  </si>
  <si>
    <t>Rady Miejskiej w Rogoźnie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</si>
  <si>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</si>
  <si>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</si>
  <si>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</si>
  <si>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</si>
  <si>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</si>
  <si>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</si>
  <si>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</si>
  <si>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</si>
  <si>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</si>
  <si>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</si>
  <si>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</si>
  <si>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</si>
  <si>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</si>
  <si>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</si>
  <si>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</si>
  <si>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</si>
  <si>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</si>
  <si>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</si>
  <si>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</si>
  <si>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</si>
  <si>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2021 ROK</t>
  </si>
  <si>
    <t xml:space="preserve">1) kosztów uczestników zajęć i pracowników Centrum 40 osób x 3.750,00 zł </t>
  </si>
  <si>
    <r>
      <t>1) Kosztów eksploatacji mieszkań komunalnych w budynkach Wspólnot Mieszkaniowych o pow. 10.799,88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41,76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</si>
  <si>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3) Koszty eksploatacji lokali z wyrokami eksmisji 18,16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1.309,45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</si>
  <si>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r>
      <t>2) Koszty eksploatacji lokali socjalnych 30,72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1160,69 m2</t>
    </r>
  </si>
  <si>
    <t>1) koszty utrzymania obiektów sportowych</t>
  </si>
  <si>
    <t>2) koszty eksploatacji boisk "Orlik"</t>
  </si>
  <si>
    <t>3) koszty utrzymania terenów rekreacyjnych</t>
  </si>
  <si>
    <t>Załącznik Nr 6 do   Uchwały Nr ……./……../2021</t>
  </si>
  <si>
    <t>z dnia ………………………. 2021 roku</t>
  </si>
  <si>
    <t>4) dopłat do konserwacji i remontów bieżących budynków oraz pom. gospodaczych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</si>
</sst>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7">
    <xf numFmtId="0" fontId="0" fillId="0" borderId="0" xfId="0"/>
    <xf numFmtId="0" fontId="11" fillId="0" borderId="4" xfId="33" applyFont="1" applyBorder="1" applyAlignment="1">
      <alignment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4" fontId="11" fillId="0" borderId="4" xfId="33" applyNumberFormat="1" applyFont="1" applyBorder="1" applyAlignment="1">
      <alignment horizontal="center" vertical="center" wrapText="1"/>
    </xf>
    <xf numFmtId="165" fontId="11" fillId="0" borderId="4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vertical="center"/>
    </xf>
    <xf numFmtId="0" fontId="12" fillId="0" borderId="4" xfId="33" applyFont="1" applyBorder="1" applyAlignment="1">
      <alignment vertical="center" wrapText="1"/>
    </xf>
    <xf numFmtId="165" fontId="13" fillId="0" borderId="5" xfId="33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top" wrapText="1"/>
    </xf>
    <xf numFmtId="165" fontId="12" fillId="0" borderId="5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2" fillId="0" borderId="8" xfId="33" applyFont="1" applyBorder="1" applyAlignment="1">
      <alignment vertical="top"/>
    </xf>
    <xf numFmtId="0" fontId="16" fillId="0" borderId="9" xfId="33" applyFont="1" applyBorder="1" applyAlignment="1">
      <alignment horizontal="left" vertical="center"/>
    </xf>
    <xf numFmtId="164" fontId="16" fillId="0" borderId="10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vertical="top"/>
    </xf>
    <xf numFmtId="164" fontId="12" fillId="0" borderId="5" xfId="33" applyNumberFormat="1" applyFont="1" applyBorder="1" applyAlignment="1">
      <alignment horizontal="center" vertical="center" wrapText="1"/>
    </xf>
    <xf numFmtId="0" fontId="13" fillId="0" borderId="4" xfId="33" applyFont="1" applyBorder="1" applyAlignment="1">
      <alignment vertical="center" wrapText="1"/>
    </xf>
    <xf numFmtId="164" fontId="13" fillId="0" borderId="4" xfId="33" applyNumberFormat="1" applyFont="1" applyBorder="1" applyAlignment="1">
      <alignment horizontal="center" vertical="center" wrapText="1"/>
    </xf>
    <xf numFmtId="164" fontId="8" fillId="0" borderId="5" xfId="33" applyNumberFormat="1" applyFont="1" applyBorder="1" applyAlignment="1">
      <alignment horizontal="center" vertical="center" wrapText="1"/>
    </xf>
    <xf numFmtId="164" fontId="8" fillId="0" borderId="4" xfId="33" applyNumberFormat="1" applyFont="1" applyBorder="1" applyAlignment="1">
      <alignment horizontal="center" vertical="center" wrapText="1"/>
    </xf>
    <xf numFmtId="165" fontId="8" fillId="0" borderId="4" xfId="33" applyNumberFormat="1" applyFont="1" applyBorder="1" applyAlignment="1">
      <alignment horizontal="center" vertical="center" wrapText="1"/>
    </xf>
    <xf numFmtId="0" fontId="17" fillId="0" borderId="12" xfId="33" applyFont="1" applyBorder="1" applyAlignment="1">
      <alignment vertical="center" wrapText="1"/>
    </xf>
    <xf numFmtId="164" fontId="18" fillId="0" borderId="13" xfId="33" applyNumberFormat="1" applyFont="1" applyBorder="1" applyAlignment="1">
      <alignment horizontal="center" vertical="center" wrapText="1"/>
    </xf>
    <xf numFmtId="164" fontId="8" fillId="0" borderId="13" xfId="33" applyNumberFormat="1" applyFont="1" applyBorder="1" applyAlignment="1">
      <alignment horizontal="center" vertical="center" wrapText="1"/>
    </xf>
    <xf numFmtId="164" fontId="8" fillId="0" borderId="12" xfId="33" applyNumberFormat="1" applyFont="1" applyBorder="1" applyAlignment="1">
      <alignment horizontal="center" vertical="center" wrapText="1"/>
    </xf>
    <xf numFmtId="165" fontId="8" fillId="0" borderId="8" xfId="33" applyNumberFormat="1" applyFont="1" applyBorder="1" applyAlignment="1">
      <alignment horizontal="center" vertical="center" wrapText="1"/>
    </xf>
    <xf numFmtId="0" fontId="2" fillId="0" borderId="12" xfId="33" applyFont="1" applyBorder="1" applyAlignment="1">
      <alignment vertical="top"/>
    </xf>
    <xf numFmtId="0" fontId="16" fillId="0" borderId="12" xfId="33" applyFont="1" applyBorder="1" applyAlignment="1">
      <alignment vertical="center" wrapText="1"/>
    </xf>
    <xf numFmtId="164" fontId="16" fillId="0" borderId="13" xfId="33" applyNumberFormat="1" applyFont="1" applyBorder="1" applyAlignment="1">
      <alignment horizontal="center" vertical="center" wrapText="1"/>
    </xf>
    <xf numFmtId="0" fontId="2" fillId="0" borderId="12" xfId="33" applyFont="1" applyBorder="1" applyAlignment="1">
      <alignment vertical="center" wrapText="1"/>
    </xf>
    <xf numFmtId="165" fontId="16" fillId="0" borderId="5" xfId="33" applyNumberFormat="1" applyFont="1" applyBorder="1" applyAlignment="1">
      <alignment horizontal="center" vertical="center" wrapText="1"/>
    </xf>
    <xf numFmtId="164" fontId="10" fillId="0" borderId="13" xfId="33" applyNumberFormat="1" applyFont="1" applyBorder="1" applyAlignment="1">
      <alignment horizontal="center" vertical="center" wrapText="1"/>
    </xf>
    <xf numFmtId="164" fontId="10" fillId="0" borderId="14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center" vertical="center" wrapText="1"/>
    </xf>
    <xf numFmtId="0" fontId="2" fillId="0" borderId="11" xfId="33" applyFont="1" applyBorder="1" applyAlignment="1">
      <alignment horizontal="center" vertical="center"/>
    </xf>
    <xf numFmtId="0" fontId="0" fillId="0" borderId="0" xfId="0" applyAlignment="1"/>
    <xf numFmtId="0" fontId="8" fillId="0" borderId="0" xfId="33" applyFont="1" applyBorder="1" applyAlignment="1"/>
    <xf numFmtId="164" fontId="16" fillId="0" borderId="14" xfId="33" applyNumberFormat="1" applyFont="1" applyBorder="1" applyAlignment="1">
      <alignment horizontal="center" vertical="center" wrapText="1"/>
    </xf>
    <xf numFmtId="0" fontId="11" fillId="0" borderId="12" xfId="33" applyFont="1" applyBorder="1" applyAlignment="1">
      <alignment vertical="center" wrapText="1"/>
    </xf>
    <xf numFmtId="164" fontId="11" fillId="0" borderId="13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right" vertical="center" wrapText="1"/>
    </xf>
    <xf numFmtId="0" fontId="10" fillId="0" borderId="15" xfId="33" applyFont="1" applyBorder="1" applyAlignment="1">
      <alignment vertical="center" wrapText="1"/>
    </xf>
    <xf numFmtId="0" fontId="10" fillId="0" borderId="16" xfId="33" applyFont="1" applyBorder="1" applyAlignment="1">
      <alignment horizontal="center" vertical="center" wrapText="1"/>
    </xf>
    <xf numFmtId="0" fontId="8" fillId="0" borderId="16" xfId="33" applyFont="1" applyBorder="1" applyAlignment="1">
      <alignment horizontal="left" vertical="center" wrapText="1"/>
    </xf>
    <xf numFmtId="0" fontId="2" fillId="0" borderId="4" xfId="33" applyFont="1" applyBorder="1" applyAlignment="1">
      <alignment horizontal="center" vertical="center"/>
    </xf>
    <xf numFmtId="0" fontId="8" fillId="0" borderId="1" xfId="33" applyFont="1" applyBorder="1" applyAlignment="1">
      <alignment horizontal="center" vertical="center"/>
    </xf>
    <xf numFmtId="0" fontId="2" fillId="0" borderId="21" xfId="33" applyFont="1" applyBorder="1" applyAlignment="1">
      <alignment vertical="top"/>
    </xf>
    <xf numFmtId="0" fontId="2" fillId="0" borderId="22" xfId="33" applyFont="1" applyBorder="1" applyAlignment="1">
      <alignment vertical="top"/>
    </xf>
    <xf numFmtId="0" fontId="19" fillId="0" borderId="15" xfId="33" applyFont="1" applyBorder="1" applyAlignment="1">
      <alignment vertical="center" wrapText="1"/>
    </xf>
    <xf numFmtId="0" fontId="11" fillId="0" borderId="18" xfId="33" applyFont="1" applyBorder="1" applyAlignment="1">
      <alignment vertical="center" wrapText="1"/>
    </xf>
    <xf numFmtId="0" fontId="2" fillId="0" borderId="20" xfId="33" applyFont="1" applyBorder="1" applyAlignment="1">
      <alignment horizontal="center" vertical="top"/>
    </xf>
    <xf numFmtId="0" fontId="2" fillId="0" borderId="23" xfId="33" applyFont="1" applyBorder="1" applyAlignment="1">
      <alignment vertical="top"/>
    </xf>
    <xf numFmtId="164" fontId="20" fillId="0" borderId="3" xfId="33" applyNumberFormat="1" applyFont="1" applyBorder="1" applyAlignment="1">
      <alignment horizontal="right" vertical="center" wrapText="1"/>
    </xf>
    <xf numFmtId="164" fontId="16" fillId="0" borderId="13" xfId="33" applyNumberFormat="1" applyFont="1" applyBorder="1" applyAlignment="1">
      <alignment horizontal="right" vertical="center" wrapText="1"/>
    </xf>
    <xf numFmtId="164" fontId="16" fillId="0" borderId="12" xfId="33" applyNumberFormat="1" applyFont="1" applyBorder="1" applyAlignment="1">
      <alignment horizontal="right" vertical="center" wrapText="1"/>
    </xf>
    <xf numFmtId="165" fontId="16" fillId="0" borderId="9" xfId="33" applyNumberFormat="1" applyFont="1" applyBorder="1" applyAlignment="1">
      <alignment horizontal="right" vertical="center" wrapText="1"/>
    </xf>
    <xf numFmtId="164" fontId="16" fillId="0" borderId="10" xfId="33" applyNumberFormat="1" applyFont="1" applyBorder="1" applyAlignment="1">
      <alignment horizontal="right" vertical="center" wrapText="1"/>
    </xf>
    <xf numFmtId="165" fontId="11" fillId="0" borderId="4" xfId="33" applyNumberFormat="1" applyFont="1" applyBorder="1" applyAlignment="1">
      <alignment horizontal="right" vertical="center" wrapText="1"/>
    </xf>
    <xf numFmtId="165" fontId="11" fillId="0" borderId="11" xfId="33" applyNumberFormat="1" applyFont="1" applyBorder="1" applyAlignment="1">
      <alignment horizontal="right" vertical="center" wrapText="1"/>
    </xf>
    <xf numFmtId="164" fontId="2" fillId="0" borderId="13" xfId="33" applyNumberFormat="1" applyFont="1" applyBorder="1" applyAlignment="1">
      <alignment horizontal="right" vertical="center" wrapText="1"/>
    </xf>
    <xf numFmtId="165" fontId="2" fillId="0" borderId="9" xfId="33" applyNumberFormat="1" applyFont="1" applyBorder="1" applyAlignment="1">
      <alignment horizontal="right" vertical="center" wrapText="1"/>
    </xf>
    <xf numFmtId="164" fontId="11" fillId="0" borderId="5" xfId="33" applyNumberFormat="1" applyFont="1" applyBorder="1" applyAlignment="1">
      <alignment horizontal="right" vertical="center" wrapText="1"/>
    </xf>
    <xf numFmtId="164" fontId="11" fillId="0" borderId="4" xfId="33" applyNumberFormat="1" applyFont="1" applyBorder="1" applyAlignment="1">
      <alignment horizontal="right" vertical="center" wrapText="1"/>
    </xf>
    <xf numFmtId="0" fontId="20" fillId="0" borderId="19" xfId="33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10" fillId="0" borderId="2" xfId="33" applyFont="1" applyBorder="1" applyAlignment="1">
      <alignment horizontal="center" vertical="center" wrapText="1"/>
    </xf>
    <xf numFmtId="0" fontId="10" fillId="0" borderId="16" xfId="33" applyFont="1" applyBorder="1" applyAlignment="1">
      <alignment horizontal="center" vertical="center" wrapText="1"/>
    </xf>
    <xf numFmtId="0" fontId="2" fillId="0" borderId="0" xfId="33" applyFont="1" applyBorder="1" applyAlignment="1"/>
    <xf numFmtId="0" fontId="21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16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17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  <xf numFmtId="0" fontId="14" fillId="0" borderId="24" xfId="0" applyFont="1" applyBorder="1" applyAlignment="1">
      <alignment vertical="top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E50" sqref="E50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8" t="s">
        <v>30</v>
      </c>
      <c r="B1" s="69"/>
      <c r="C1" s="69"/>
      <c r="D1" s="69"/>
      <c r="E1" s="69"/>
      <c r="F1" s="69"/>
      <c r="G1" s="69"/>
    </row>
    <row r="2" spans="1:7" x14ac:dyDescent="0.25">
      <c r="A2" s="68" t="s">
        <v>1</v>
      </c>
      <c r="B2" s="69"/>
      <c r="C2" s="69"/>
      <c r="D2" s="69"/>
      <c r="E2" s="69"/>
      <c r="F2" s="69"/>
      <c r="G2" s="69"/>
    </row>
    <row r="3" spans="1:7" x14ac:dyDescent="0.25">
      <c r="A3" s="68" t="s">
        <v>31</v>
      </c>
      <c r="B3" s="69"/>
      <c r="C3" s="69"/>
      <c r="D3" s="69"/>
      <c r="E3" s="69"/>
      <c r="F3" s="69"/>
      <c r="G3" s="69"/>
    </row>
    <row r="4" spans="1:7" x14ac:dyDescent="0.25">
      <c r="A4" s="37"/>
      <c r="B4" s="36"/>
      <c r="C4" s="36"/>
      <c r="D4" s="36"/>
      <c r="E4" s="36"/>
      <c r="F4" s="36"/>
      <c r="G4" s="36"/>
    </row>
    <row r="5" spans="1:7" ht="15.75" x14ac:dyDescent="0.25">
      <c r="A5" s="70" t="s">
        <v>22</v>
      </c>
      <c r="B5" s="70"/>
      <c r="C5" s="70"/>
      <c r="D5" s="70"/>
      <c r="E5" s="70"/>
      <c r="F5" s="70"/>
      <c r="G5" s="70"/>
    </row>
    <row r="6" spans="1:7" x14ac:dyDescent="0.25">
      <c r="A6" s="71" t="s">
        <v>2</v>
      </c>
      <c r="B6" s="66" t="s">
        <v>3</v>
      </c>
      <c r="C6" s="73" t="s">
        <v>4</v>
      </c>
      <c r="D6" s="73" t="s">
        <v>5</v>
      </c>
      <c r="E6" s="75" t="s">
        <v>6</v>
      </c>
      <c r="F6" s="75"/>
      <c r="G6" s="75"/>
    </row>
    <row r="7" spans="1:7" x14ac:dyDescent="0.25">
      <c r="A7" s="71"/>
      <c r="B7" s="66"/>
      <c r="C7" s="73"/>
      <c r="D7" s="73"/>
      <c r="E7" s="66" t="s">
        <v>7</v>
      </c>
      <c r="F7" s="66"/>
      <c r="G7" s="66" t="s">
        <v>8</v>
      </c>
    </row>
    <row r="8" spans="1:7" ht="47.25" customHeight="1" x14ac:dyDescent="0.25">
      <c r="A8" s="72"/>
      <c r="B8" s="67"/>
      <c r="C8" s="74"/>
      <c r="D8" s="74"/>
      <c r="E8" s="43" t="s">
        <v>9</v>
      </c>
      <c r="F8" s="44" t="s">
        <v>10</v>
      </c>
      <c r="G8" s="67"/>
    </row>
    <row r="9" spans="1:7" ht="16.5" customHeight="1" x14ac:dyDescent="0.25">
      <c r="A9" s="46">
        <v>1</v>
      </c>
      <c r="B9" s="46">
        <v>2</v>
      </c>
      <c r="C9" s="46">
        <v>4</v>
      </c>
      <c r="D9" s="46">
        <v>6</v>
      </c>
      <c r="E9" s="46">
        <v>7</v>
      </c>
      <c r="F9" s="46">
        <v>8</v>
      </c>
      <c r="G9" s="46">
        <v>9</v>
      </c>
    </row>
    <row r="10" spans="1:7" ht="29.25" customHeight="1" x14ac:dyDescent="0.25">
      <c r="A10" s="45" t="s">
        <v>11</v>
      </c>
      <c r="B10" s="1" t="s">
        <v>12</v>
      </c>
      <c r="C10" s="62">
        <v>2538443.27</v>
      </c>
      <c r="D10" s="62">
        <v>2543443.27</v>
      </c>
      <c r="E10" s="63">
        <v>2543443.27</v>
      </c>
      <c r="F10" s="63">
        <f>300000+24000+65000+4500+60000</f>
        <v>453500</v>
      </c>
      <c r="G10" s="58">
        <v>15000</v>
      </c>
    </row>
    <row r="11" spans="1:7" x14ac:dyDescent="0.25">
      <c r="A11" s="5"/>
      <c r="B11" s="6" t="s">
        <v>6</v>
      </c>
      <c r="C11" s="2"/>
      <c r="D11" s="2"/>
      <c r="E11" s="3"/>
      <c r="F11" s="3"/>
      <c r="G11" s="4"/>
    </row>
    <row r="12" spans="1:7" ht="15" customHeight="1" x14ac:dyDescent="0.25">
      <c r="A12" s="5"/>
      <c r="B12" s="6" t="s">
        <v>13</v>
      </c>
      <c r="C12" s="7">
        <v>660443.27</v>
      </c>
      <c r="D12" s="2"/>
      <c r="E12" s="3"/>
      <c r="F12" s="3"/>
      <c r="G12" s="4"/>
    </row>
    <row r="13" spans="1:7" ht="39" customHeight="1" x14ac:dyDescent="0.25">
      <c r="A13" s="5"/>
      <c r="B13" s="8" t="s">
        <v>24</v>
      </c>
      <c r="C13" s="9">
        <v>451002.99</v>
      </c>
      <c r="D13" s="2"/>
      <c r="E13" s="3"/>
      <c r="F13" s="3"/>
      <c r="G13" s="4"/>
    </row>
    <row r="14" spans="1:7" ht="33" customHeight="1" x14ac:dyDescent="0.25">
      <c r="A14" s="5"/>
      <c r="B14" s="8" t="s">
        <v>26</v>
      </c>
      <c r="C14" s="9">
        <v>35656.400000000001</v>
      </c>
      <c r="D14" s="2"/>
      <c r="E14" s="2"/>
      <c r="F14" s="2"/>
      <c r="G14" s="10"/>
    </row>
    <row r="15" spans="1:7" ht="33.75" customHeight="1" x14ac:dyDescent="0.25">
      <c r="A15" s="5"/>
      <c r="B15" s="11" t="s">
        <v>25</v>
      </c>
      <c r="C15" s="9">
        <v>23783.88</v>
      </c>
      <c r="D15" s="2"/>
      <c r="E15" s="2"/>
      <c r="F15" s="2"/>
      <c r="G15" s="10"/>
    </row>
    <row r="16" spans="1:7" ht="33.75" customHeight="1" x14ac:dyDescent="0.25">
      <c r="A16" s="5"/>
      <c r="B16" s="76" t="s">
        <v>32</v>
      </c>
      <c r="C16" s="9">
        <v>150000</v>
      </c>
      <c r="D16" s="2"/>
      <c r="E16" s="2"/>
      <c r="F16" s="2"/>
      <c r="G16" s="10"/>
    </row>
    <row r="17" spans="1:7" ht="22.5" customHeight="1" x14ac:dyDescent="0.25">
      <c r="A17" s="12"/>
      <c r="B17" s="13" t="s">
        <v>14</v>
      </c>
      <c r="C17" s="57">
        <f>C10</f>
        <v>2538443.27</v>
      </c>
      <c r="D17" s="57">
        <f>D10</f>
        <v>2543443.27</v>
      </c>
      <c r="E17" s="57">
        <f>E10</f>
        <v>2543443.27</v>
      </c>
      <c r="F17" s="57">
        <f>F10</f>
        <v>453500</v>
      </c>
      <c r="G17" s="14">
        <f>G10</f>
        <v>15000</v>
      </c>
    </row>
    <row r="18" spans="1:7" ht="21.75" customHeight="1" x14ac:dyDescent="0.25">
      <c r="A18" s="35" t="s">
        <v>15</v>
      </c>
      <c r="B18" s="1" t="s">
        <v>16</v>
      </c>
      <c r="C18" s="62">
        <v>1620000</v>
      </c>
      <c r="D18" s="62">
        <v>1620000</v>
      </c>
      <c r="E18" s="63">
        <f>D18</f>
        <v>1620000</v>
      </c>
      <c r="F18" s="63">
        <f>300000+20000+52186+7314+15000</f>
        <v>394500</v>
      </c>
      <c r="G18" s="59">
        <v>0</v>
      </c>
    </row>
    <row r="19" spans="1:7" x14ac:dyDescent="0.25">
      <c r="A19" s="15"/>
      <c r="B19" s="6" t="s">
        <v>6</v>
      </c>
      <c r="C19" s="16"/>
      <c r="D19" s="2"/>
      <c r="E19" s="3"/>
      <c r="F19" s="3"/>
      <c r="G19" s="4"/>
    </row>
    <row r="20" spans="1:7" ht="20.25" customHeight="1" x14ac:dyDescent="0.25">
      <c r="A20" s="15"/>
      <c r="B20" s="17" t="s">
        <v>17</v>
      </c>
      <c r="C20" s="18">
        <f>C21</f>
        <v>150000</v>
      </c>
      <c r="D20" s="19"/>
      <c r="E20" s="20"/>
      <c r="F20" s="20"/>
      <c r="G20" s="21"/>
    </row>
    <row r="21" spans="1:7" ht="29.25" customHeight="1" x14ac:dyDescent="0.25">
      <c r="A21" s="15"/>
      <c r="B21" s="22" t="s">
        <v>23</v>
      </c>
      <c r="C21" s="23">
        <v>150000</v>
      </c>
      <c r="D21" s="24"/>
      <c r="E21" s="25"/>
      <c r="F21" s="25"/>
      <c r="G21" s="26"/>
    </row>
    <row r="22" spans="1:7" ht="21.75" customHeight="1" x14ac:dyDescent="0.25">
      <c r="A22" s="27"/>
      <c r="B22" s="28" t="s">
        <v>18</v>
      </c>
      <c r="C22" s="54">
        <f>C18</f>
        <v>1620000</v>
      </c>
      <c r="D22" s="54">
        <f>D18</f>
        <v>1620000</v>
      </c>
      <c r="E22" s="55">
        <f>E18</f>
        <v>1620000</v>
      </c>
      <c r="F22" s="55">
        <f>F18</f>
        <v>394500</v>
      </c>
      <c r="G22" s="56">
        <f>G18</f>
        <v>0</v>
      </c>
    </row>
    <row r="23" spans="1:7" ht="26.25" customHeight="1" x14ac:dyDescent="0.25">
      <c r="A23" s="51" t="s">
        <v>19</v>
      </c>
      <c r="B23" s="30" t="s">
        <v>20</v>
      </c>
      <c r="C23" s="60">
        <v>1493319</v>
      </c>
      <c r="D23" s="60">
        <v>1493319</v>
      </c>
      <c r="E23" s="60">
        <v>1470397.86</v>
      </c>
      <c r="F23" s="60">
        <f>543920+41840+98069+13326+60000</f>
        <v>757155</v>
      </c>
      <c r="G23" s="61">
        <v>22921.14</v>
      </c>
    </row>
    <row r="24" spans="1:7" x14ac:dyDescent="0.25">
      <c r="A24" s="52"/>
      <c r="B24" s="49" t="s">
        <v>6</v>
      </c>
      <c r="C24" s="29"/>
      <c r="D24" s="29"/>
      <c r="E24" s="29"/>
      <c r="F24" s="29"/>
      <c r="G24" s="31"/>
    </row>
    <row r="25" spans="1:7" ht="24" customHeight="1" x14ac:dyDescent="0.25">
      <c r="A25" s="52"/>
      <c r="B25" s="50" t="s">
        <v>13</v>
      </c>
      <c r="C25" s="40">
        <f>C26+C27+C28</f>
        <v>344757</v>
      </c>
      <c r="D25" s="29"/>
      <c r="E25" s="29"/>
      <c r="F25" s="38"/>
      <c r="G25" s="34"/>
    </row>
    <row r="26" spans="1:7" ht="24" customHeight="1" x14ac:dyDescent="0.25">
      <c r="A26" s="52"/>
      <c r="B26" s="50" t="s">
        <v>27</v>
      </c>
      <c r="C26" s="40">
        <v>159212</v>
      </c>
      <c r="D26" s="29"/>
      <c r="E26" s="29"/>
      <c r="F26" s="38"/>
      <c r="G26" s="34"/>
    </row>
    <row r="27" spans="1:7" ht="24" customHeight="1" x14ac:dyDescent="0.25">
      <c r="A27" s="52"/>
      <c r="B27" s="50" t="s">
        <v>28</v>
      </c>
      <c r="C27" s="40">
        <v>144757</v>
      </c>
      <c r="D27" s="29"/>
      <c r="E27" s="29"/>
      <c r="F27" s="38"/>
      <c r="G27" s="34"/>
    </row>
    <row r="28" spans="1:7" ht="24" customHeight="1" x14ac:dyDescent="0.25">
      <c r="A28" s="48"/>
      <c r="B28" s="39" t="s">
        <v>29</v>
      </c>
      <c r="C28" s="40">
        <v>40788</v>
      </c>
      <c r="D28" s="29"/>
      <c r="E28" s="29"/>
      <c r="F28" s="38"/>
      <c r="G28" s="34"/>
    </row>
    <row r="29" spans="1:7" ht="20.25" customHeight="1" x14ac:dyDescent="0.25">
      <c r="A29" s="47"/>
      <c r="B29" s="42" t="s">
        <v>21</v>
      </c>
      <c r="C29" s="32">
        <f>C23</f>
        <v>1493319</v>
      </c>
      <c r="D29" s="32">
        <f t="shared" ref="D29:F29" si="0">D23</f>
        <v>1493319</v>
      </c>
      <c r="E29" s="32">
        <f t="shared" si="0"/>
        <v>1470397.86</v>
      </c>
      <c r="F29" s="33">
        <f t="shared" si="0"/>
        <v>757155</v>
      </c>
      <c r="G29" s="41">
        <f>G23</f>
        <v>22921.14</v>
      </c>
    </row>
    <row r="30" spans="1:7" ht="21" customHeight="1" x14ac:dyDescent="0.25">
      <c r="A30" s="64" t="s">
        <v>0</v>
      </c>
      <c r="B30" s="65"/>
      <c r="C30" s="53">
        <f>C17+C22+C29</f>
        <v>5651762.2699999996</v>
      </c>
      <c r="D30" s="53">
        <f>D17+D22+D29</f>
        <v>5656762.2699999996</v>
      </c>
      <c r="E30" s="53">
        <f t="shared" ref="E30:G30" si="1">E17+E22+E29</f>
        <v>5633841.1299999999</v>
      </c>
      <c r="F30" s="53">
        <f t="shared" si="1"/>
        <v>1605155</v>
      </c>
      <c r="G30" s="53">
        <f t="shared" si="1"/>
        <v>37921.14</v>
      </c>
    </row>
  </sheetData>
  <mergeCells count="12">
    <mergeCell ref="A30:B30"/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</mergeCells>
  <pageMargins left="0.7" right="0.7" top="0.75" bottom="0.75" header="0.3" footer="0.3"/>
  <pageSetup paperSize="9" scale="9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2021-11-25T22:08:43Z</cp:lastPrinted>
  <dcterms:created xsi:type="dcterms:W3CDTF">2018-11-03T12:53:48Z</dcterms:created>
  <dcterms:modified xsi:type="dcterms:W3CDTF">2021-11-25T22:10:23Z</dcterms:modified>
</cp:coreProperties>
</file>