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4" i="1" l="1"/>
  <c r="E114" i="1"/>
  <c r="F77" i="1"/>
  <c r="E77" i="1"/>
  <c r="G86" i="1"/>
  <c r="G110" i="1" l="1"/>
  <c r="G111" i="1"/>
  <c r="G112" i="1"/>
  <c r="G113" i="1"/>
  <c r="G104" i="1"/>
  <c r="G105" i="1"/>
  <c r="G106" i="1"/>
  <c r="G107" i="1"/>
  <c r="G108" i="1"/>
  <c r="G109" i="1"/>
  <c r="G103" i="1"/>
  <c r="G36" i="1"/>
  <c r="G102" i="1" l="1"/>
  <c r="G99" i="1"/>
  <c r="G91" i="1" l="1"/>
  <c r="G34" i="1" l="1"/>
  <c r="G31" i="1"/>
  <c r="F133" i="1" l="1"/>
  <c r="E133" i="1"/>
  <c r="G135" i="1"/>
  <c r="F68" i="1" l="1"/>
  <c r="F67" i="1" s="1"/>
  <c r="E68" i="1"/>
  <c r="E67" i="1" s="1"/>
  <c r="G70" i="1"/>
  <c r="G69" i="1"/>
  <c r="F20" i="1"/>
  <c r="F19" i="1" s="1"/>
  <c r="E20" i="1"/>
  <c r="E19" i="1" s="1"/>
  <c r="G21" i="1"/>
  <c r="G20" i="1" s="1"/>
  <c r="G19" i="1" s="1"/>
  <c r="G68" i="1" l="1"/>
  <c r="G67" i="1" s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15" i="1"/>
  <c r="G114" i="1" s="1"/>
  <c r="G49" i="1" l="1"/>
  <c r="G50" i="1"/>
  <c r="G51" i="1"/>
  <c r="G52" i="1"/>
  <c r="G53" i="1"/>
  <c r="G48" i="1"/>
  <c r="F47" i="1"/>
  <c r="F46" i="1" s="1"/>
  <c r="E47" i="1"/>
  <c r="E46" i="1" s="1"/>
  <c r="G47" i="1" l="1"/>
  <c r="G46" i="1" s="1"/>
  <c r="F9" i="1"/>
  <c r="F8" i="1" s="1"/>
  <c r="E9" i="1"/>
  <c r="E8" i="1" s="1"/>
  <c r="G10" i="1"/>
  <c r="G9" i="1" s="1"/>
  <c r="G8" i="1" s="1"/>
  <c r="G137" i="1" l="1"/>
  <c r="F72" i="1"/>
  <c r="F71" i="1" s="1"/>
  <c r="E72" i="1"/>
  <c r="E71" i="1" s="1"/>
  <c r="G74" i="1"/>
  <c r="G75" i="1"/>
  <c r="G73" i="1"/>
  <c r="G42" i="1"/>
  <c r="F23" i="1"/>
  <c r="F22" i="1" s="1"/>
  <c r="E23" i="1"/>
  <c r="E22" i="1" s="1"/>
  <c r="G24" i="1"/>
  <c r="G23" i="1" s="1"/>
  <c r="G22" i="1" s="1"/>
  <c r="G72" i="1" l="1"/>
  <c r="G71" i="1" s="1"/>
  <c r="G79" i="1"/>
  <c r="G80" i="1"/>
  <c r="G81" i="1"/>
  <c r="G82" i="1"/>
  <c r="G83" i="1"/>
  <c r="G84" i="1"/>
  <c r="G85" i="1"/>
  <c r="G87" i="1"/>
  <c r="G88" i="1"/>
  <c r="G89" i="1"/>
  <c r="G90" i="1"/>
  <c r="G92" i="1"/>
  <c r="G93" i="1"/>
  <c r="G94" i="1"/>
  <c r="G78" i="1"/>
  <c r="G57" i="1"/>
  <c r="G58" i="1"/>
  <c r="G56" i="1"/>
  <c r="G27" i="1"/>
  <c r="G13" i="1"/>
  <c r="G77" i="1" l="1"/>
  <c r="G134" i="1"/>
  <c r="G133" i="1" s="1"/>
  <c r="F129" i="1"/>
  <c r="E129" i="1"/>
  <c r="G131" i="1"/>
  <c r="G132" i="1"/>
  <c r="G130" i="1"/>
  <c r="F95" i="1"/>
  <c r="E95" i="1"/>
  <c r="G97" i="1"/>
  <c r="G96" i="1"/>
  <c r="F59" i="1"/>
  <c r="E59" i="1"/>
  <c r="G61" i="1"/>
  <c r="G60" i="1"/>
  <c r="F41" i="1"/>
  <c r="G41" i="1"/>
  <c r="E41" i="1"/>
  <c r="F39" i="1"/>
  <c r="E39" i="1"/>
  <c r="G40" i="1"/>
  <c r="G39" i="1" s="1"/>
  <c r="F37" i="1"/>
  <c r="E37" i="1"/>
  <c r="G38" i="1"/>
  <c r="G37" i="1" s="1"/>
  <c r="F35" i="1"/>
  <c r="G35" i="1"/>
  <c r="E35" i="1"/>
  <c r="F33" i="1"/>
  <c r="G33" i="1"/>
  <c r="E33" i="1"/>
  <c r="F28" i="1"/>
  <c r="E28" i="1"/>
  <c r="G29" i="1"/>
  <c r="G28" i="1" s="1"/>
  <c r="F30" i="1"/>
  <c r="G30" i="1"/>
  <c r="E30" i="1"/>
  <c r="F26" i="1"/>
  <c r="G26" i="1"/>
  <c r="E26" i="1"/>
  <c r="F17" i="1"/>
  <c r="F16" i="1" s="1"/>
  <c r="G17" i="1"/>
  <c r="G16" i="1" s="1"/>
  <c r="E17" i="1"/>
  <c r="E16" i="1" s="1"/>
  <c r="F12" i="1"/>
  <c r="G12" i="1"/>
  <c r="E12" i="1"/>
  <c r="E32" i="1" l="1"/>
  <c r="G32" i="1"/>
  <c r="E25" i="1"/>
  <c r="F32" i="1"/>
  <c r="F25" i="1"/>
  <c r="G25" i="1"/>
  <c r="G59" i="1"/>
  <c r="G95" i="1"/>
  <c r="G129" i="1"/>
  <c r="F14" i="1"/>
  <c r="F11" i="1" s="1"/>
  <c r="E14" i="1"/>
  <c r="E11" i="1" s="1"/>
  <c r="G15" i="1"/>
  <c r="G14" i="1" s="1"/>
  <c r="G11" i="1" s="1"/>
  <c r="F55" i="1"/>
  <c r="F54" i="1" s="1"/>
  <c r="G55" i="1"/>
  <c r="E55" i="1"/>
  <c r="E54" i="1" s="1"/>
  <c r="F63" i="1"/>
  <c r="F62" i="1" s="1"/>
  <c r="G63" i="1"/>
  <c r="G62" i="1" s="1"/>
  <c r="E63" i="1"/>
  <c r="E62" i="1" s="1"/>
  <c r="F98" i="1"/>
  <c r="G98" i="1"/>
  <c r="E98" i="1"/>
  <c r="F101" i="1"/>
  <c r="G101" i="1"/>
  <c r="E101" i="1"/>
  <c r="F136" i="1"/>
  <c r="G136" i="1"/>
  <c r="E136" i="1"/>
  <c r="F149" i="1"/>
  <c r="G149" i="1"/>
  <c r="E149" i="1"/>
  <c r="E148" i="1" s="1"/>
  <c r="F151" i="1"/>
  <c r="G151" i="1"/>
  <c r="G148" i="1" s="1"/>
  <c r="E151" i="1"/>
  <c r="F154" i="1"/>
  <c r="F153" i="1" s="1"/>
  <c r="G154" i="1"/>
  <c r="G153" i="1" s="1"/>
  <c r="E154" i="1"/>
  <c r="E153" i="1" s="1"/>
  <c r="G54" i="1" l="1"/>
  <c r="E43" i="1"/>
  <c r="F138" i="1"/>
  <c r="F43" i="1"/>
  <c r="G138" i="1"/>
  <c r="G43" i="1"/>
  <c r="G76" i="1"/>
  <c r="F148" i="1"/>
  <c r="F156" i="1" s="1"/>
  <c r="E100" i="1"/>
  <c r="F76" i="1"/>
  <c r="E156" i="1"/>
  <c r="G156" i="1"/>
  <c r="G100" i="1"/>
  <c r="F100" i="1"/>
  <c r="E76" i="1"/>
  <c r="E138" i="1" l="1"/>
</calcChain>
</file>

<file path=xl/sharedStrings.xml><?xml version="1.0" encoding="utf-8"?>
<sst xmlns="http://schemas.openxmlformats.org/spreadsheetml/2006/main" count="410" uniqueCount="101">
  <si>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</si>
  <si>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</si>
  <si>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</si>
  <si>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</si>
  <si>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</si>
  <si>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</si>
  <si>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</si>
  <si>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</si>
  <si>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</si>
  <si>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</si>
  <si>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</si>
  <si>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</si>
  <si>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</si>
  <si>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</si>
  <si>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</si>
  <si>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</si>
  <si>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</si>
  <si>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</si>
  <si>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</si>
  <si>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</si>
  <si>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</si>
  <si>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</si>
  <si>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</si>
  <si>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</si>
  <si>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</si>
  <si>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</si>
  <si>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</si>
  <si>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</si>
  <si>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</si>
  <si>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</si>
  <si>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</si>
  <si>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</si>
  <si>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</si>
  <si>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</si>
  <si>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</si>
  <si>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</si>
  <si>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</si>
  <si>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</si>
  <si>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</si>
  <si>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</si>
  <si>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</si>
  <si>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</si>
  <si>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</si>
  <si>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</si>
  <si>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</si>
  <si>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</si>
  <si>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</si>
  <si>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</si>
  <si>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</si>
  <si>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</si>
  <si>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</si>
  <si>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</si>
  <si>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</si>
  <si>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</si>
  <si>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</si>
  <si>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</si>
  <si>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</si>
  <si>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</si>
  <si>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</si>
  <si>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</si>
  <si>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</si>
  <si>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</si>
  <si>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</si>
  <si>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</si>
  <si>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</si>
  <si>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</si>
  <si>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</si>
  <si>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</si>
  <si>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</si>
  <si>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</si>
  <si>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</si>
  <si>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</si>
  <si>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</si>
  <si>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</si>
  <si>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</si>
  <si>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</si>
  <si>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</si>
  <si>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</si>
  <si>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</si>
  <si>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</si>
  <si>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</si>
  <si>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</si>
  <si>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</si>
  <si>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</si>
  <si>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</si>
  <si>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</si>
  <si>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</si>
  <si>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</si>
  <si>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</si>
  <si>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</si>
  <si>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010</t>
  </si>
  <si>
    <t>Rolnictwo i łowiectwo</t>
  </si>
  <si>
    <t>01095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</si>
  <si>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</si>
  <si>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</si>
  <si>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</si>
  <si>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Rady Miejskiej w Rogoźnie</t>
  </si>
  <si>
    <t>Różne oplaty i składki</t>
  </si>
  <si>
    <t>Zakup usług remontowych</t>
  </si>
  <si>
    <t>z dnia 27 października  2021 roku</t>
  </si>
  <si>
    <t>Załącznik Nr 3 do Uchwały Nr LVI/….../2021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</si>
</sst>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1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49" fontId="26" fillId="35" borderId="13" xfId="0" applyNumberFormat="1" applyFont="1" applyFill="1" applyBorder="1" applyAlignment="1" applyProtection="1">
      <alignment horizontal="center" vertical="center" wrapText="1"/>
    </xf>
    <xf numFmtId="0" fontId="26" fillId="35" borderId="13" xfId="0" applyNumberFormat="1" applyFont="1" applyFill="1" applyBorder="1" applyAlignment="1" applyProtection="1">
      <alignment horizontal="left" vertical="center" wrapText="1"/>
    </xf>
    <xf numFmtId="0" fontId="31" fillId="36" borderId="13" xfId="0" applyNumberFormat="1" applyFont="1" applyFill="1" applyBorder="1" applyAlignment="1" applyProtection="1">
      <alignment horizontal="center" vertical="center" wrapText="1"/>
    </xf>
    <xf numFmtId="49" fontId="31" fillId="36" borderId="13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4" fontId="20" fillId="35" borderId="13" xfId="0" applyNumberFormat="1" applyFont="1" applyFill="1" applyBorder="1" applyAlignment="1" applyProtection="1">
      <alignment horizontal="right" vertical="center" wrapText="1"/>
    </xf>
    <xf numFmtId="4" fontId="31" fillId="36" borderId="13" xfId="0" applyNumberFormat="1" applyFont="1" applyFill="1" applyBorder="1" applyAlignment="1" applyProtection="1">
      <alignment horizontal="right" vertical="center" wrapText="1"/>
    </xf>
    <xf numFmtId="4" fontId="31" fillId="0" borderId="19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20" fillId="37" borderId="10" xfId="0" applyNumberFormat="1" applyFont="1" applyFill="1" applyBorder="1" applyAlignment="1" applyProtection="1">
      <alignment horizontal="center" vertical="top" wrapText="1"/>
    </xf>
    <xf numFmtId="0" fontId="20" fillId="37" borderId="11" xfId="0" applyNumberFormat="1" applyFont="1" applyFill="1" applyBorder="1" applyAlignment="1" applyProtection="1">
      <alignment horizontal="center" vertical="top" wrapText="1"/>
    </xf>
    <xf numFmtId="49" fontId="26" fillId="37" borderId="10" xfId="0" applyNumberFormat="1" applyFont="1" applyFill="1" applyBorder="1" applyAlignment="1" applyProtection="1">
      <alignment horizontal="center" vertical="top" wrapText="1"/>
    </xf>
    <xf numFmtId="0" fontId="26" fillId="37" borderId="11" xfId="0" applyNumberFormat="1" applyFont="1" applyFill="1" applyBorder="1" applyAlignment="1" applyProtection="1">
      <alignment horizontal="left" vertical="top" wrapText="1"/>
    </xf>
    <xf numFmtId="0" fontId="31" fillId="36" borderId="11" xfId="0" applyNumberFormat="1" applyFont="1" applyFill="1" applyBorder="1" applyAlignment="1" applyProtection="1">
      <alignment horizontal="center" vertical="top" wrapText="1"/>
    </xf>
    <xf numFmtId="49" fontId="31" fillId="36" borderId="10" xfId="0" applyNumberFormat="1" applyFont="1" applyFill="1" applyBorder="1" applyAlignment="1" applyProtection="1">
      <alignment horizontal="center" vertical="top" wrapText="1"/>
    </xf>
    <xf numFmtId="0" fontId="31" fillId="36" borderId="11" xfId="0" applyNumberFormat="1" applyFont="1" applyFill="1" applyBorder="1" applyAlignment="1" applyProtection="1">
      <alignment horizontal="left" vertical="top" wrapText="1"/>
    </xf>
    <xf numFmtId="4" fontId="20" fillId="37" borderId="13" xfId="0" applyNumberFormat="1" applyFont="1" applyFill="1" applyBorder="1" applyAlignment="1" applyProtection="1">
      <alignment horizontal="right" vertical="center" wrapText="1"/>
    </xf>
    <xf numFmtId="0" fontId="20" fillId="37" borderId="18" xfId="0" applyNumberFormat="1" applyFont="1" applyFill="1" applyBorder="1" applyAlignment="1" applyProtection="1">
      <alignment horizontal="center" vertical="center" wrapText="1"/>
    </xf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5" fillId="37" borderId="19" xfId="0" applyNumberFormat="1" applyFont="1" applyFill="1" applyBorder="1" applyAlignment="1" applyProtection="1">
      <alignment horizontal="left" vertical="center" wrapText="1"/>
    </xf>
    <xf numFmtId="4" fontId="25" fillId="37" borderId="1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0" fillId="37" borderId="13" xfId="0" applyNumberFormat="1" applyFont="1" applyFill="1" applyBorder="1" applyAlignment="1" applyProtection="1">
      <alignment horizontal="center" vertical="center" wrapText="1"/>
    </xf>
    <xf numFmtId="0" fontId="22" fillId="37" borderId="13" xfId="0" applyNumberFormat="1" applyFont="1" applyFill="1" applyBorder="1" applyAlignment="1" applyProtection="1">
      <alignment horizontal="center" vertical="center" wrapText="1"/>
    </xf>
    <xf numFmtId="0" fontId="22" fillId="36" borderId="13" xfId="0" applyNumberFormat="1" applyFont="1" applyFill="1" applyBorder="1" applyAlignment="1" applyProtection="1">
      <alignment horizontal="center" vertical="center" wrapText="1"/>
    </xf>
    <xf numFmtId="0" fontId="25" fillId="37" borderId="13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tabSelected="1" workbookViewId="0">
      <selection activeCell="D157" sqref="D157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118" t="s">
        <v>100</v>
      </c>
      <c r="B1" s="119"/>
      <c r="C1" s="119"/>
      <c r="D1" s="119"/>
      <c r="E1" s="119"/>
      <c r="F1" s="119"/>
      <c r="G1" s="119"/>
    </row>
    <row r="2" spans="1:7" s="8" customFormat="1" x14ac:dyDescent="0.25">
      <c r="A2" s="118" t="s">
        <v>96</v>
      </c>
      <c r="B2" s="122"/>
      <c r="C2" s="122"/>
      <c r="D2" s="122"/>
      <c r="E2" s="122"/>
      <c r="F2" s="122"/>
      <c r="G2" s="122"/>
    </row>
    <row r="3" spans="1:7" s="8" customFormat="1" x14ac:dyDescent="0.25">
      <c r="A3" s="118" t="s">
        <v>99</v>
      </c>
      <c r="B3" s="122"/>
      <c r="C3" s="122"/>
      <c r="D3" s="122"/>
      <c r="E3" s="122"/>
      <c r="F3" s="122"/>
      <c r="G3" s="122"/>
    </row>
    <row r="4" spans="1:7" ht="21.75" customHeight="1" x14ac:dyDescent="0.25">
      <c r="A4" s="123" t="s">
        <v>77</v>
      </c>
      <c r="B4" s="123"/>
      <c r="C4" s="123"/>
      <c r="D4" s="123"/>
      <c r="E4" s="123"/>
      <c r="F4" s="123"/>
      <c r="G4" s="123"/>
    </row>
    <row r="5" spans="1:7" s="8" customFormat="1" ht="19.5" customHeight="1" x14ac:dyDescent="0.25">
      <c r="A5" s="125" t="s">
        <v>78</v>
      </c>
      <c r="B5" s="126"/>
      <c r="C5" s="126"/>
      <c r="D5" s="126"/>
      <c r="E5" s="126"/>
      <c r="F5" s="126"/>
      <c r="G5" s="126"/>
    </row>
    <row r="6" spans="1:7" x14ac:dyDescent="0.25">
      <c r="A6" s="120" t="s">
        <v>0</v>
      </c>
      <c r="B6" s="121"/>
      <c r="C6" s="121"/>
      <c r="D6" s="121"/>
      <c r="E6" s="121"/>
      <c r="F6" s="121"/>
      <c r="G6" s="121"/>
    </row>
    <row r="7" spans="1:7" ht="24" customHeight="1" x14ac:dyDescent="0.25">
      <c r="A7" s="58" t="s">
        <v>1</v>
      </c>
      <c r="B7" s="58" t="s">
        <v>2</v>
      </c>
      <c r="C7" s="86" t="s">
        <v>3</v>
      </c>
      <c r="D7" s="86" t="s">
        <v>4</v>
      </c>
      <c r="E7" s="86" t="s">
        <v>79</v>
      </c>
      <c r="F7" s="86" t="s">
        <v>80</v>
      </c>
      <c r="G7" s="58" t="s">
        <v>81</v>
      </c>
    </row>
    <row r="8" spans="1:7" s="8" customFormat="1" ht="14.25" customHeight="1" x14ac:dyDescent="0.25">
      <c r="A8" s="90" t="s">
        <v>90</v>
      </c>
      <c r="B8" s="89"/>
      <c r="C8" s="89"/>
      <c r="D8" s="91" t="s">
        <v>91</v>
      </c>
      <c r="E8" s="95">
        <f>E9</f>
        <v>580217.23</v>
      </c>
      <c r="F8" s="95">
        <f t="shared" ref="F8:G8" si="0">F9</f>
        <v>0</v>
      </c>
      <c r="G8" s="95">
        <f t="shared" si="0"/>
        <v>580217.23</v>
      </c>
    </row>
    <row r="9" spans="1:7" s="85" customFormat="1" ht="14.25" customHeight="1" x14ac:dyDescent="0.25">
      <c r="A9" s="88"/>
      <c r="B9" s="93" t="s">
        <v>92</v>
      </c>
      <c r="C9" s="92"/>
      <c r="D9" s="94" t="s">
        <v>89</v>
      </c>
      <c r="E9" s="96">
        <f>E10</f>
        <v>580217.23</v>
      </c>
      <c r="F9" s="96">
        <f t="shared" ref="F9:G9" si="1">F10</f>
        <v>0</v>
      </c>
      <c r="G9" s="96">
        <f t="shared" si="1"/>
        <v>580217.23</v>
      </c>
    </row>
    <row r="10" spans="1:7" s="85" customFormat="1" ht="36.75" customHeight="1" x14ac:dyDescent="0.25">
      <c r="A10" s="83"/>
      <c r="B10" s="87"/>
      <c r="C10" s="88">
        <v>2010</v>
      </c>
      <c r="D10" s="14" t="s">
        <v>11</v>
      </c>
      <c r="E10" s="97">
        <v>580217.23</v>
      </c>
      <c r="F10" s="97"/>
      <c r="G10" s="98">
        <f>E10+F10</f>
        <v>580217.23</v>
      </c>
    </row>
    <row r="11" spans="1:7" x14ac:dyDescent="0.25">
      <c r="A11" s="10" t="s">
        <v>5</v>
      </c>
      <c r="B11" s="10" t="s">
        <v>6</v>
      </c>
      <c r="C11" s="2" t="s">
        <v>6</v>
      </c>
      <c r="D11" s="30" t="s">
        <v>7</v>
      </c>
      <c r="E11" s="38">
        <f>E12+E14</f>
        <v>185985</v>
      </c>
      <c r="F11" s="38">
        <f t="shared" ref="F11:G11" si="2">F12+F14</f>
        <v>3064</v>
      </c>
      <c r="G11" s="74">
        <f t="shared" si="2"/>
        <v>189049</v>
      </c>
    </row>
    <row r="12" spans="1:7" x14ac:dyDescent="0.25">
      <c r="A12" s="9" t="s">
        <v>6</v>
      </c>
      <c r="B12" s="11" t="s">
        <v>8</v>
      </c>
      <c r="C12" s="3" t="s">
        <v>6</v>
      </c>
      <c r="D12" s="1" t="s">
        <v>9</v>
      </c>
      <c r="E12" s="39">
        <f>E13</f>
        <v>163604</v>
      </c>
      <c r="F12" s="39">
        <f t="shared" ref="F12:G12" si="3">F13</f>
        <v>3064</v>
      </c>
      <c r="G12" s="45">
        <f t="shared" si="3"/>
        <v>166668</v>
      </c>
    </row>
    <row r="13" spans="1:7" ht="40.5" customHeight="1" x14ac:dyDescent="0.25">
      <c r="A13" s="9" t="s">
        <v>6</v>
      </c>
      <c r="B13" s="9" t="s">
        <v>6</v>
      </c>
      <c r="C13" s="7" t="s">
        <v>10</v>
      </c>
      <c r="D13" s="14" t="s">
        <v>11</v>
      </c>
      <c r="E13" s="40">
        <v>163604</v>
      </c>
      <c r="F13" s="40">
        <v>3064</v>
      </c>
      <c r="G13" s="75">
        <f>E13+F13</f>
        <v>166668</v>
      </c>
    </row>
    <row r="14" spans="1:7" s="8" customFormat="1" ht="16.5" customHeight="1" x14ac:dyDescent="0.25">
      <c r="A14" s="9"/>
      <c r="B14" s="56">
        <v>75056</v>
      </c>
      <c r="C14" s="57"/>
      <c r="D14" s="54" t="s">
        <v>82</v>
      </c>
      <c r="E14" s="55">
        <f>E15</f>
        <v>22381</v>
      </c>
      <c r="F14" s="55">
        <f t="shared" ref="F14:G14" si="4">F15</f>
        <v>0</v>
      </c>
      <c r="G14" s="67">
        <f t="shared" si="4"/>
        <v>22381</v>
      </c>
    </row>
    <row r="15" spans="1:7" s="8" customFormat="1" ht="39" customHeight="1" x14ac:dyDescent="0.25">
      <c r="A15" s="9"/>
      <c r="B15" s="9"/>
      <c r="C15" s="7">
        <v>2010</v>
      </c>
      <c r="D15" s="14" t="s">
        <v>11</v>
      </c>
      <c r="E15" s="40">
        <v>22381</v>
      </c>
      <c r="F15" s="40">
        <v>0</v>
      </c>
      <c r="G15" s="75">
        <f>E15+F15</f>
        <v>22381</v>
      </c>
    </row>
    <row r="16" spans="1:7" ht="31.5" customHeight="1" x14ac:dyDescent="0.25">
      <c r="A16" s="10" t="s">
        <v>12</v>
      </c>
      <c r="B16" s="10" t="s">
        <v>6</v>
      </c>
      <c r="C16" s="2" t="s">
        <v>6</v>
      </c>
      <c r="D16" s="6" t="s">
        <v>13</v>
      </c>
      <c r="E16" s="41">
        <f>E17</f>
        <v>3468</v>
      </c>
      <c r="F16" s="41">
        <f t="shared" ref="F16:G16" si="5">F17</f>
        <v>0</v>
      </c>
      <c r="G16" s="44">
        <f t="shared" si="5"/>
        <v>3468</v>
      </c>
    </row>
    <row r="17" spans="1:7" ht="26.25" customHeight="1" x14ac:dyDescent="0.25">
      <c r="A17" s="9" t="s">
        <v>6</v>
      </c>
      <c r="B17" s="11" t="s">
        <v>14</v>
      </c>
      <c r="C17" s="3" t="s">
        <v>6</v>
      </c>
      <c r="D17" s="1" t="s">
        <v>15</v>
      </c>
      <c r="E17" s="39">
        <f>E18</f>
        <v>3468</v>
      </c>
      <c r="F17" s="39">
        <f t="shared" ref="F17:G17" si="6">F18</f>
        <v>0</v>
      </c>
      <c r="G17" s="45">
        <f t="shared" si="6"/>
        <v>3468</v>
      </c>
    </row>
    <row r="18" spans="1:7" ht="39.75" customHeight="1" x14ac:dyDescent="0.25">
      <c r="A18" s="58" t="s">
        <v>6</v>
      </c>
      <c r="B18" s="58" t="s">
        <v>6</v>
      </c>
      <c r="C18" s="59" t="s">
        <v>10</v>
      </c>
      <c r="D18" s="60" t="s">
        <v>11</v>
      </c>
      <c r="E18" s="43">
        <v>3468</v>
      </c>
      <c r="F18" s="43"/>
      <c r="G18" s="75">
        <v>3468</v>
      </c>
    </row>
    <row r="19" spans="1:7" s="8" customFormat="1" ht="19.5" customHeight="1" x14ac:dyDescent="0.25">
      <c r="A19" s="114">
        <v>801</v>
      </c>
      <c r="B19" s="114"/>
      <c r="C19" s="115"/>
      <c r="D19" s="117" t="s">
        <v>93</v>
      </c>
      <c r="E19" s="84">
        <f>E20</f>
        <v>223986.08</v>
      </c>
      <c r="F19" s="84">
        <f t="shared" ref="F19:G19" si="7">F20</f>
        <v>0</v>
      </c>
      <c r="G19" s="84">
        <f t="shared" si="7"/>
        <v>223986.08</v>
      </c>
    </row>
    <row r="20" spans="1:7" s="8" customFormat="1" ht="27" customHeight="1" x14ac:dyDescent="0.25">
      <c r="A20" s="37"/>
      <c r="B20" s="92">
        <v>80153</v>
      </c>
      <c r="C20" s="116"/>
      <c r="D20" s="66" t="s">
        <v>94</v>
      </c>
      <c r="E20" s="72">
        <f>E21</f>
        <v>223986.08</v>
      </c>
      <c r="F20" s="72">
        <f t="shared" ref="F20:G20" si="8">F21</f>
        <v>0</v>
      </c>
      <c r="G20" s="72">
        <f t="shared" si="8"/>
        <v>223986.08</v>
      </c>
    </row>
    <row r="21" spans="1:7" s="8" customFormat="1" ht="37.5" customHeight="1" x14ac:dyDescent="0.25">
      <c r="A21" s="37"/>
      <c r="B21" s="37"/>
      <c r="C21" s="113">
        <v>2010</v>
      </c>
      <c r="D21" s="60" t="s">
        <v>11</v>
      </c>
      <c r="E21" s="46">
        <v>223986.08</v>
      </c>
      <c r="F21" s="46"/>
      <c r="G21" s="64">
        <f>E21+F21</f>
        <v>223986.08</v>
      </c>
    </row>
    <row r="22" spans="1:7" s="8" customFormat="1" ht="27.75" customHeight="1" x14ac:dyDescent="0.25">
      <c r="A22" s="109">
        <v>851</v>
      </c>
      <c r="B22" s="109"/>
      <c r="C22" s="110"/>
      <c r="D22" s="111" t="s">
        <v>87</v>
      </c>
      <c r="E22" s="112">
        <f>E23</f>
        <v>12000</v>
      </c>
      <c r="F22" s="112">
        <f t="shared" ref="F22:G22" si="9">F23</f>
        <v>0</v>
      </c>
      <c r="G22" s="112">
        <f t="shared" si="9"/>
        <v>12000</v>
      </c>
    </row>
    <row r="23" spans="1:7" s="8" customFormat="1" ht="23.25" customHeight="1" x14ac:dyDescent="0.25">
      <c r="A23" s="9"/>
      <c r="B23" s="56">
        <v>85195</v>
      </c>
      <c r="C23" s="69"/>
      <c r="D23" s="54" t="s">
        <v>88</v>
      </c>
      <c r="E23" s="82">
        <f>E24</f>
        <v>12000</v>
      </c>
      <c r="F23" s="82">
        <f t="shared" ref="F23:G23" si="10">F24</f>
        <v>0</v>
      </c>
      <c r="G23" s="82">
        <f t="shared" si="10"/>
        <v>12000</v>
      </c>
    </row>
    <row r="24" spans="1:7" s="8" customFormat="1" ht="36" customHeight="1" x14ac:dyDescent="0.25">
      <c r="A24" s="9"/>
      <c r="B24" s="83"/>
      <c r="C24" s="7">
        <v>2010</v>
      </c>
      <c r="D24" s="5" t="s">
        <v>11</v>
      </c>
      <c r="E24" s="42">
        <v>12000</v>
      </c>
      <c r="F24" s="42"/>
      <c r="G24" s="64">
        <f>E24+F24</f>
        <v>12000</v>
      </c>
    </row>
    <row r="25" spans="1:7" x14ac:dyDescent="0.25">
      <c r="A25" s="10" t="s">
        <v>16</v>
      </c>
      <c r="B25" s="10" t="s">
        <v>6</v>
      </c>
      <c r="C25" s="2" t="s">
        <v>6</v>
      </c>
      <c r="D25" s="6" t="s">
        <v>17</v>
      </c>
      <c r="E25" s="41">
        <f>E26+E28+E30</f>
        <v>1122497</v>
      </c>
      <c r="F25" s="41">
        <f t="shared" ref="F25:G25" si="11">F26+F28+F30</f>
        <v>0</v>
      </c>
      <c r="G25" s="44">
        <f t="shared" si="11"/>
        <v>1122497</v>
      </c>
    </row>
    <row r="26" spans="1:7" x14ac:dyDescent="0.25">
      <c r="A26" s="9" t="s">
        <v>6</v>
      </c>
      <c r="B26" s="11" t="s">
        <v>18</v>
      </c>
      <c r="C26" s="3" t="s">
        <v>6</v>
      </c>
      <c r="D26" s="1" t="s">
        <v>19</v>
      </c>
      <c r="E26" s="39">
        <f>E27</f>
        <v>692827</v>
      </c>
      <c r="F26" s="39">
        <f t="shared" ref="F26:G26" si="12">F27</f>
        <v>0</v>
      </c>
      <c r="G26" s="45">
        <f t="shared" si="12"/>
        <v>692827</v>
      </c>
    </row>
    <row r="27" spans="1:7" ht="37.5" customHeight="1" x14ac:dyDescent="0.25">
      <c r="A27" s="9" t="s">
        <v>6</v>
      </c>
      <c r="B27" s="58" t="s">
        <v>6</v>
      </c>
      <c r="C27" s="59" t="s">
        <v>10</v>
      </c>
      <c r="D27" s="60" t="s">
        <v>11</v>
      </c>
      <c r="E27" s="43">
        <v>692827</v>
      </c>
      <c r="F27" s="43"/>
      <c r="G27" s="75">
        <f>E27+F27</f>
        <v>692827</v>
      </c>
    </row>
    <row r="28" spans="1:7" s="8" customFormat="1" ht="15" customHeight="1" x14ac:dyDescent="0.25">
      <c r="A28" s="4"/>
      <c r="B28" s="68">
        <v>85215</v>
      </c>
      <c r="C28" s="65"/>
      <c r="D28" s="66" t="s">
        <v>83</v>
      </c>
      <c r="E28" s="67">
        <f>E29</f>
        <v>13000</v>
      </c>
      <c r="F28" s="67">
        <f t="shared" ref="F28:G28" si="13">F29</f>
        <v>0</v>
      </c>
      <c r="G28" s="67">
        <f t="shared" si="13"/>
        <v>13000</v>
      </c>
    </row>
    <row r="29" spans="1:7" s="8" customFormat="1" ht="36" customHeight="1" x14ac:dyDescent="0.25">
      <c r="A29" s="9"/>
      <c r="B29" s="61"/>
      <c r="C29" s="62">
        <v>2010</v>
      </c>
      <c r="D29" s="60" t="s">
        <v>11</v>
      </c>
      <c r="E29" s="63">
        <v>13000</v>
      </c>
      <c r="F29" s="63"/>
      <c r="G29" s="64">
        <f>E29+F29</f>
        <v>13000</v>
      </c>
    </row>
    <row r="30" spans="1:7" ht="18.75" customHeight="1" x14ac:dyDescent="0.25">
      <c r="A30" s="9" t="s">
        <v>6</v>
      </c>
      <c r="B30" s="11" t="s">
        <v>20</v>
      </c>
      <c r="C30" s="3" t="s">
        <v>6</v>
      </c>
      <c r="D30" s="1" t="s">
        <v>21</v>
      </c>
      <c r="E30" s="39">
        <f>E31</f>
        <v>416670</v>
      </c>
      <c r="F30" s="39">
        <f t="shared" ref="F30:G30" si="14">F31</f>
        <v>0</v>
      </c>
      <c r="G30" s="45">
        <f t="shared" si="14"/>
        <v>416670</v>
      </c>
    </row>
    <row r="31" spans="1:7" ht="38.25" customHeight="1" x14ac:dyDescent="0.25">
      <c r="A31" s="9" t="s">
        <v>6</v>
      </c>
      <c r="B31" s="9" t="s">
        <v>6</v>
      </c>
      <c r="C31" s="7" t="s">
        <v>10</v>
      </c>
      <c r="D31" s="5" t="s">
        <v>11</v>
      </c>
      <c r="E31" s="42">
        <v>416670</v>
      </c>
      <c r="F31" s="42"/>
      <c r="G31" s="75">
        <f>E31+F31</f>
        <v>416670</v>
      </c>
    </row>
    <row r="32" spans="1:7" x14ac:dyDescent="0.25">
      <c r="A32" s="10" t="s">
        <v>22</v>
      </c>
      <c r="B32" s="10" t="s">
        <v>6</v>
      </c>
      <c r="C32" s="2" t="s">
        <v>6</v>
      </c>
      <c r="D32" s="6" t="s">
        <v>23</v>
      </c>
      <c r="E32" s="41">
        <f>E33+E35+E37+E39+E41</f>
        <v>26919623.859999999</v>
      </c>
      <c r="F32" s="41">
        <f t="shared" ref="F32:G32" si="15">F33+F35+F37+F39+F41</f>
        <v>620000</v>
      </c>
      <c r="G32" s="44">
        <f t="shared" si="15"/>
        <v>27539623.859999999</v>
      </c>
    </row>
    <row r="33" spans="1:7" ht="15" customHeight="1" x14ac:dyDescent="0.25">
      <c r="A33" s="9" t="s">
        <v>6</v>
      </c>
      <c r="B33" s="11" t="s">
        <v>24</v>
      </c>
      <c r="C33" s="3" t="s">
        <v>6</v>
      </c>
      <c r="D33" s="1" t="s">
        <v>25</v>
      </c>
      <c r="E33" s="39">
        <f>E34</f>
        <v>19760424</v>
      </c>
      <c r="F33" s="39">
        <f t="shared" ref="F33:G33" si="16">F34</f>
        <v>0</v>
      </c>
      <c r="G33" s="45">
        <f t="shared" si="16"/>
        <v>19760424</v>
      </c>
    </row>
    <row r="34" spans="1:7" ht="57.75" customHeight="1" x14ac:dyDescent="0.25">
      <c r="A34" s="9" t="s">
        <v>6</v>
      </c>
      <c r="B34" s="9" t="s">
        <v>6</v>
      </c>
      <c r="C34" s="7" t="s">
        <v>26</v>
      </c>
      <c r="D34" s="5" t="s">
        <v>27</v>
      </c>
      <c r="E34" s="42">
        <v>19760424</v>
      </c>
      <c r="F34" s="42"/>
      <c r="G34" s="75">
        <f>E34+F34</f>
        <v>19760424</v>
      </c>
    </row>
    <row r="35" spans="1:7" ht="34.5" customHeight="1" x14ac:dyDescent="0.25">
      <c r="A35" s="9" t="s">
        <v>6</v>
      </c>
      <c r="B35" s="11" t="s">
        <v>28</v>
      </c>
      <c r="C35" s="3" t="s">
        <v>6</v>
      </c>
      <c r="D35" s="76" t="s">
        <v>29</v>
      </c>
      <c r="E35" s="39">
        <f>E36</f>
        <v>7053610</v>
      </c>
      <c r="F35" s="39">
        <f t="shared" ref="F35:G35" si="17">F36</f>
        <v>620000</v>
      </c>
      <c r="G35" s="45">
        <f t="shared" si="17"/>
        <v>7673610</v>
      </c>
    </row>
    <row r="36" spans="1:7" ht="39.75" customHeight="1" x14ac:dyDescent="0.25">
      <c r="A36" s="9" t="s">
        <v>6</v>
      </c>
      <c r="B36" s="9" t="s">
        <v>6</v>
      </c>
      <c r="C36" s="7" t="s">
        <v>10</v>
      </c>
      <c r="D36" s="14" t="s">
        <v>11</v>
      </c>
      <c r="E36" s="42">
        <v>7053610</v>
      </c>
      <c r="F36" s="42">
        <v>620000</v>
      </c>
      <c r="G36" s="75">
        <f>E36+F36</f>
        <v>7673610</v>
      </c>
    </row>
    <row r="37" spans="1:7" s="8" customFormat="1" ht="19.5" customHeight="1" x14ac:dyDescent="0.25">
      <c r="A37" s="9"/>
      <c r="B37" s="70">
        <v>85503</v>
      </c>
      <c r="C37" s="57"/>
      <c r="D37" s="54" t="s">
        <v>84</v>
      </c>
      <c r="E37" s="55">
        <f>E38</f>
        <v>448.07</v>
      </c>
      <c r="F37" s="55">
        <f t="shared" ref="F37:G37" si="18">F38</f>
        <v>0</v>
      </c>
      <c r="G37" s="67">
        <f t="shared" si="18"/>
        <v>448.07</v>
      </c>
    </row>
    <row r="38" spans="1:7" s="8" customFormat="1" ht="36.75" customHeight="1" x14ac:dyDescent="0.25">
      <c r="A38" s="9"/>
      <c r="B38" s="9"/>
      <c r="C38" s="7">
        <v>2010</v>
      </c>
      <c r="D38" s="14" t="s">
        <v>11</v>
      </c>
      <c r="E38" s="42">
        <v>448.07</v>
      </c>
      <c r="F38" s="42"/>
      <c r="G38" s="75">
        <f>E38+F38</f>
        <v>448.07</v>
      </c>
    </row>
    <row r="39" spans="1:7" s="8" customFormat="1" ht="20.25" customHeight="1" x14ac:dyDescent="0.25">
      <c r="A39" s="9"/>
      <c r="B39" s="70">
        <v>85504</v>
      </c>
      <c r="C39" s="57"/>
      <c r="D39" s="54" t="s">
        <v>85</v>
      </c>
      <c r="E39" s="55">
        <f>E40</f>
        <v>4673.79</v>
      </c>
      <c r="F39" s="55">
        <f t="shared" ref="F39:G39" si="19">F40</f>
        <v>0</v>
      </c>
      <c r="G39" s="67">
        <f t="shared" si="19"/>
        <v>4673.79</v>
      </c>
    </row>
    <row r="40" spans="1:7" s="8" customFormat="1" ht="36" customHeight="1" x14ac:dyDescent="0.25">
      <c r="A40" s="9"/>
      <c r="B40" s="9"/>
      <c r="C40" s="7">
        <v>2010</v>
      </c>
      <c r="D40" s="14" t="s">
        <v>11</v>
      </c>
      <c r="E40" s="42">
        <v>4673.79</v>
      </c>
      <c r="F40" s="42"/>
      <c r="G40" s="75">
        <f>E40+F40</f>
        <v>4673.79</v>
      </c>
    </row>
    <row r="41" spans="1:7" ht="32.25" customHeight="1" x14ac:dyDescent="0.25">
      <c r="A41" s="9" t="s">
        <v>6</v>
      </c>
      <c r="B41" s="11" t="s">
        <v>30</v>
      </c>
      <c r="C41" s="3" t="s">
        <v>6</v>
      </c>
      <c r="D41" s="1" t="s">
        <v>31</v>
      </c>
      <c r="E41" s="39">
        <f>E42</f>
        <v>100468</v>
      </c>
      <c r="F41" s="39">
        <f t="shared" ref="F41:G41" si="20">F42</f>
        <v>0</v>
      </c>
      <c r="G41" s="45">
        <f t="shared" si="20"/>
        <v>100468</v>
      </c>
    </row>
    <row r="42" spans="1:7" ht="35.25" customHeight="1" x14ac:dyDescent="0.25">
      <c r="A42" s="9" t="s">
        <v>6</v>
      </c>
      <c r="B42" s="9" t="s">
        <v>6</v>
      </c>
      <c r="C42" s="7" t="s">
        <v>10</v>
      </c>
      <c r="D42" s="5" t="s">
        <v>11</v>
      </c>
      <c r="E42" s="43">
        <v>100468</v>
      </c>
      <c r="F42" s="43"/>
      <c r="G42" s="73">
        <f>E42+F42</f>
        <v>100468</v>
      </c>
    </row>
    <row r="43" spans="1:7" ht="21" customHeight="1" x14ac:dyDescent="0.25">
      <c r="A43" s="129" t="s">
        <v>32</v>
      </c>
      <c r="B43" s="130"/>
      <c r="C43" s="130"/>
      <c r="D43" s="130"/>
      <c r="E43" s="71">
        <f>E8+E11+E16+E19+E22+E25+E32</f>
        <v>29047777.169999998</v>
      </c>
      <c r="F43" s="71">
        <f t="shared" ref="F43:G43" si="21">F11+F16+F25+F32+F22+F8+F19</f>
        <v>623064</v>
      </c>
      <c r="G43" s="71">
        <f t="shared" si="21"/>
        <v>29670841.169999998</v>
      </c>
    </row>
    <row r="44" spans="1:7" ht="28.5" customHeight="1" x14ac:dyDescent="0.25">
      <c r="A44" s="121" t="s">
        <v>33</v>
      </c>
      <c r="B44" s="121"/>
      <c r="C44" s="121"/>
      <c r="D44" s="121"/>
      <c r="E44" s="121"/>
      <c r="F44" s="121"/>
      <c r="G44" s="121"/>
    </row>
    <row r="45" spans="1:7" ht="29.25" customHeight="1" x14ac:dyDescent="0.25">
      <c r="A45" s="12" t="s">
        <v>1</v>
      </c>
      <c r="B45" s="12" t="s">
        <v>2</v>
      </c>
      <c r="C45" s="13" t="s">
        <v>3</v>
      </c>
      <c r="D45" s="18" t="s">
        <v>4</v>
      </c>
      <c r="E45" s="86" t="s">
        <v>79</v>
      </c>
      <c r="F45" s="86" t="s">
        <v>80</v>
      </c>
      <c r="G45" s="58" t="s">
        <v>81</v>
      </c>
    </row>
    <row r="46" spans="1:7" s="8" customFormat="1" ht="15.75" customHeight="1" x14ac:dyDescent="0.25">
      <c r="A46" s="103" t="s">
        <v>90</v>
      </c>
      <c r="B46" s="101"/>
      <c r="C46" s="102"/>
      <c r="D46" s="104" t="s">
        <v>91</v>
      </c>
      <c r="E46" s="108">
        <f>E47</f>
        <v>580217.2300000001</v>
      </c>
      <c r="F46" s="108">
        <f t="shared" ref="F46:G46" si="22">F47</f>
        <v>0</v>
      </c>
      <c r="G46" s="108">
        <f t="shared" si="22"/>
        <v>580217.2300000001</v>
      </c>
    </row>
    <row r="47" spans="1:7" s="8" customFormat="1" ht="15.75" customHeight="1" x14ac:dyDescent="0.25">
      <c r="A47" s="99"/>
      <c r="B47" s="106" t="s">
        <v>92</v>
      </c>
      <c r="C47" s="105"/>
      <c r="D47" s="107" t="s">
        <v>89</v>
      </c>
      <c r="E47" s="96">
        <f>E48+E49+E50+E51+E52+E53</f>
        <v>580217.2300000001</v>
      </c>
      <c r="F47" s="96">
        <f t="shared" ref="F47:G47" si="23">F48+F49+F50+F51+F52+F53</f>
        <v>0</v>
      </c>
      <c r="G47" s="96">
        <f t="shared" si="23"/>
        <v>580217.2300000001</v>
      </c>
    </row>
    <row r="48" spans="1:7" s="8" customFormat="1" ht="15.75" customHeight="1" x14ac:dyDescent="0.25">
      <c r="A48" s="99"/>
      <c r="B48" s="99"/>
      <c r="C48" s="100">
        <v>4010</v>
      </c>
      <c r="D48" s="14" t="s">
        <v>35</v>
      </c>
      <c r="E48" s="98">
        <v>5640</v>
      </c>
      <c r="F48" s="98"/>
      <c r="G48" s="98">
        <f>E48+F48</f>
        <v>5640</v>
      </c>
    </row>
    <row r="49" spans="1:7" s="8" customFormat="1" ht="15.75" customHeight="1" x14ac:dyDescent="0.25">
      <c r="A49" s="99"/>
      <c r="B49" s="99"/>
      <c r="C49" s="100">
        <v>4110</v>
      </c>
      <c r="D49" s="5" t="s">
        <v>37</v>
      </c>
      <c r="E49" s="98">
        <v>964.44</v>
      </c>
      <c r="F49" s="98"/>
      <c r="G49" s="98">
        <f t="shared" ref="G49:G53" si="24">E49+F49</f>
        <v>964.44</v>
      </c>
    </row>
    <row r="50" spans="1:7" s="8" customFormat="1" ht="15.75" customHeight="1" x14ac:dyDescent="0.25">
      <c r="A50" s="99"/>
      <c r="B50" s="99"/>
      <c r="C50" s="100">
        <v>4120</v>
      </c>
      <c r="D50" s="5" t="s">
        <v>39</v>
      </c>
      <c r="E50" s="98">
        <v>138.18</v>
      </c>
      <c r="F50" s="98"/>
      <c r="G50" s="98">
        <f t="shared" si="24"/>
        <v>138.18</v>
      </c>
    </row>
    <row r="51" spans="1:7" s="8" customFormat="1" ht="15.75" customHeight="1" x14ac:dyDescent="0.25">
      <c r="A51" s="99"/>
      <c r="B51" s="99"/>
      <c r="C51" s="100">
        <v>4210</v>
      </c>
      <c r="D51" s="5" t="s">
        <v>47</v>
      </c>
      <c r="E51" s="98">
        <v>2636.69</v>
      </c>
      <c r="F51" s="98"/>
      <c r="G51" s="98">
        <f t="shared" si="24"/>
        <v>2636.69</v>
      </c>
    </row>
    <row r="52" spans="1:7" s="8" customFormat="1" ht="15.75" customHeight="1" x14ac:dyDescent="0.25">
      <c r="A52" s="99"/>
      <c r="B52" s="99"/>
      <c r="C52" s="100">
        <v>4300</v>
      </c>
      <c r="D52" s="5" t="s">
        <v>53</v>
      </c>
      <c r="E52" s="98">
        <v>1997.5</v>
      </c>
      <c r="F52" s="98"/>
      <c r="G52" s="98">
        <f t="shared" si="24"/>
        <v>1997.5</v>
      </c>
    </row>
    <row r="53" spans="1:7" s="8" customFormat="1" ht="15.75" customHeight="1" x14ac:dyDescent="0.25">
      <c r="A53" s="99"/>
      <c r="B53" s="99"/>
      <c r="C53" s="100">
        <v>4430</v>
      </c>
      <c r="D53" s="5" t="s">
        <v>67</v>
      </c>
      <c r="E53" s="98">
        <v>568840.42000000004</v>
      </c>
      <c r="F53" s="98"/>
      <c r="G53" s="98">
        <f t="shared" si="24"/>
        <v>568840.42000000004</v>
      </c>
    </row>
    <row r="54" spans="1:7" ht="15.95" customHeight="1" x14ac:dyDescent="0.25">
      <c r="A54" s="10" t="s">
        <v>5</v>
      </c>
      <c r="B54" s="10" t="s">
        <v>6</v>
      </c>
      <c r="C54" s="2" t="s">
        <v>6</v>
      </c>
      <c r="D54" s="6" t="s">
        <v>7</v>
      </c>
      <c r="E54" s="44">
        <f>E55+E59</f>
        <v>185985</v>
      </c>
      <c r="F54" s="44">
        <f t="shared" ref="F54:G54" si="25">F55+F59</f>
        <v>3064</v>
      </c>
      <c r="G54" s="44">
        <f t="shared" si="25"/>
        <v>189049.00000000003</v>
      </c>
    </row>
    <row r="55" spans="1:7" x14ac:dyDescent="0.25">
      <c r="A55" s="9" t="s">
        <v>6</v>
      </c>
      <c r="B55" s="11" t="s">
        <v>8</v>
      </c>
      <c r="C55" s="3" t="s">
        <v>6</v>
      </c>
      <c r="D55" s="1" t="s">
        <v>9</v>
      </c>
      <c r="E55" s="45">
        <f>E56+E57+E58</f>
        <v>163604</v>
      </c>
      <c r="F55" s="45">
        <f t="shared" ref="F55:G55" si="26">F56+F57+F58</f>
        <v>3064</v>
      </c>
      <c r="G55" s="45">
        <f t="shared" si="26"/>
        <v>166668.00000000003</v>
      </c>
    </row>
    <row r="56" spans="1:7" ht="15" customHeight="1" x14ac:dyDescent="0.25">
      <c r="A56" s="9" t="s">
        <v>6</v>
      </c>
      <c r="B56" s="9" t="s">
        <v>6</v>
      </c>
      <c r="C56" s="7" t="s">
        <v>34</v>
      </c>
      <c r="D56" s="14" t="s">
        <v>35</v>
      </c>
      <c r="E56" s="31">
        <v>136544.38</v>
      </c>
      <c r="F56" s="31">
        <v>2562.9499999999998</v>
      </c>
      <c r="G56" s="32">
        <f>E56+F56</f>
        <v>139107.33000000002</v>
      </c>
    </row>
    <row r="57" spans="1:7" ht="15" customHeight="1" x14ac:dyDescent="0.25">
      <c r="A57" s="9" t="s">
        <v>6</v>
      </c>
      <c r="B57" s="9" t="s">
        <v>6</v>
      </c>
      <c r="C57" s="7" t="s">
        <v>36</v>
      </c>
      <c r="D57" s="5" t="s">
        <v>37</v>
      </c>
      <c r="E57" s="46">
        <v>23668.52</v>
      </c>
      <c r="F57" s="46">
        <v>438.26</v>
      </c>
      <c r="G57" s="32">
        <f t="shared" ref="G57:G58" si="27">E57+F57</f>
        <v>24106.78</v>
      </c>
    </row>
    <row r="58" spans="1:7" ht="15" customHeight="1" x14ac:dyDescent="0.25">
      <c r="A58" s="9" t="s">
        <v>6</v>
      </c>
      <c r="B58" s="9" t="s">
        <v>6</v>
      </c>
      <c r="C58" s="7" t="s">
        <v>38</v>
      </c>
      <c r="D58" s="5" t="s">
        <v>39</v>
      </c>
      <c r="E58" s="46">
        <v>3391.1</v>
      </c>
      <c r="F58" s="46">
        <v>62.79</v>
      </c>
      <c r="G58" s="32">
        <f t="shared" si="27"/>
        <v>3453.89</v>
      </c>
    </row>
    <row r="59" spans="1:7" s="8" customFormat="1" ht="15" customHeight="1" x14ac:dyDescent="0.25">
      <c r="A59" s="9"/>
      <c r="B59" s="70">
        <v>75056</v>
      </c>
      <c r="C59" s="69"/>
      <c r="D59" s="54" t="s">
        <v>86</v>
      </c>
      <c r="E59" s="72">
        <f>E60+E61</f>
        <v>22381</v>
      </c>
      <c r="F59" s="72">
        <f t="shared" ref="F59:G59" si="28">F60+F61</f>
        <v>0</v>
      </c>
      <c r="G59" s="72">
        <f t="shared" si="28"/>
        <v>22381</v>
      </c>
    </row>
    <row r="60" spans="1:7" s="8" customFormat="1" ht="15" customHeight="1" x14ac:dyDescent="0.25">
      <c r="A60" s="9"/>
      <c r="B60" s="9"/>
      <c r="C60" s="7">
        <v>3020</v>
      </c>
      <c r="D60" s="5" t="s">
        <v>41</v>
      </c>
      <c r="E60" s="46">
        <v>21816</v>
      </c>
      <c r="F60" s="46">
        <v>0</v>
      </c>
      <c r="G60" s="32">
        <f>E60+F60</f>
        <v>21816</v>
      </c>
    </row>
    <row r="61" spans="1:7" s="8" customFormat="1" ht="15" customHeight="1" x14ac:dyDescent="0.25">
      <c r="A61" s="9"/>
      <c r="B61" s="9"/>
      <c r="C61" s="7">
        <v>4210</v>
      </c>
      <c r="D61" s="5" t="s">
        <v>47</v>
      </c>
      <c r="E61" s="46">
        <v>565</v>
      </c>
      <c r="F61" s="46">
        <v>0</v>
      </c>
      <c r="G61" s="32">
        <f>E61+F61</f>
        <v>565</v>
      </c>
    </row>
    <row r="62" spans="1:7" ht="30.75" customHeight="1" x14ac:dyDescent="0.25">
      <c r="A62" s="10" t="s">
        <v>12</v>
      </c>
      <c r="B62" s="10" t="s">
        <v>6</v>
      </c>
      <c r="C62" s="2" t="s">
        <v>6</v>
      </c>
      <c r="D62" s="6" t="s">
        <v>13</v>
      </c>
      <c r="E62" s="44">
        <f>E63</f>
        <v>3468</v>
      </c>
      <c r="F62" s="44">
        <f t="shared" ref="F62:G62" si="29">F63</f>
        <v>0</v>
      </c>
      <c r="G62" s="44">
        <f t="shared" si="29"/>
        <v>3468</v>
      </c>
    </row>
    <row r="63" spans="1:7" ht="26.25" customHeight="1" x14ac:dyDescent="0.25">
      <c r="A63" s="9" t="s">
        <v>6</v>
      </c>
      <c r="B63" s="11" t="s">
        <v>14</v>
      </c>
      <c r="C63" s="3" t="s">
        <v>6</v>
      </c>
      <c r="D63" s="1" t="s">
        <v>15</v>
      </c>
      <c r="E63" s="45">
        <f>E64+E65+E66</f>
        <v>3468</v>
      </c>
      <c r="F63" s="45">
        <f t="shared" ref="F63:G63" si="30">F64+F65+F66</f>
        <v>0</v>
      </c>
      <c r="G63" s="45">
        <f t="shared" si="30"/>
        <v>3468</v>
      </c>
    </row>
    <row r="64" spans="1:7" ht="15" customHeight="1" x14ac:dyDescent="0.25">
      <c r="A64" s="9" t="s">
        <v>6</v>
      </c>
      <c r="B64" s="9" t="s">
        <v>6</v>
      </c>
      <c r="C64" s="7" t="s">
        <v>34</v>
      </c>
      <c r="D64" s="5" t="s">
        <v>35</v>
      </c>
      <c r="E64" s="46">
        <v>2901</v>
      </c>
      <c r="F64" s="46"/>
      <c r="G64" s="32">
        <v>2901</v>
      </c>
    </row>
    <row r="65" spans="1:7" ht="15" customHeight="1" x14ac:dyDescent="0.25">
      <c r="A65" s="9" t="s">
        <v>6</v>
      </c>
      <c r="B65" s="9" t="s">
        <v>6</v>
      </c>
      <c r="C65" s="7" t="s">
        <v>36</v>
      </c>
      <c r="D65" s="5" t="s">
        <v>37</v>
      </c>
      <c r="E65" s="46">
        <v>496</v>
      </c>
      <c r="F65" s="46"/>
      <c r="G65" s="32">
        <v>496</v>
      </c>
    </row>
    <row r="66" spans="1:7" ht="15" customHeight="1" x14ac:dyDescent="0.25">
      <c r="A66" s="9" t="s">
        <v>6</v>
      </c>
      <c r="B66" s="9" t="s">
        <v>6</v>
      </c>
      <c r="C66" s="7" t="s">
        <v>38</v>
      </c>
      <c r="D66" s="5" t="s">
        <v>39</v>
      </c>
      <c r="E66" s="46">
        <v>71</v>
      </c>
      <c r="F66" s="46"/>
      <c r="G66" s="32">
        <v>71</v>
      </c>
    </row>
    <row r="67" spans="1:7" s="8" customFormat="1" ht="15" customHeight="1" x14ac:dyDescent="0.25">
      <c r="A67" s="79">
        <v>801</v>
      </c>
      <c r="B67" s="79"/>
      <c r="C67" s="80"/>
      <c r="D67" s="81" t="s">
        <v>93</v>
      </c>
      <c r="E67" s="84">
        <f>E68</f>
        <v>223986.08000000002</v>
      </c>
      <c r="F67" s="84">
        <f t="shared" ref="F67:G67" si="31">F68</f>
        <v>0</v>
      </c>
      <c r="G67" s="84">
        <f t="shared" si="31"/>
        <v>223986.08000000002</v>
      </c>
    </row>
    <row r="68" spans="1:7" s="8" customFormat="1" ht="23.25" customHeight="1" x14ac:dyDescent="0.25">
      <c r="A68" s="9"/>
      <c r="B68" s="56">
        <v>80153</v>
      </c>
      <c r="C68" s="69"/>
      <c r="D68" s="54" t="s">
        <v>94</v>
      </c>
      <c r="E68" s="72">
        <f>E69+E70</f>
        <v>223986.08000000002</v>
      </c>
      <c r="F68" s="72">
        <f t="shared" ref="F68:G68" si="32">F69+F70</f>
        <v>0</v>
      </c>
      <c r="G68" s="72">
        <f t="shared" si="32"/>
        <v>223986.08000000002</v>
      </c>
    </row>
    <row r="69" spans="1:7" s="8" customFormat="1" ht="15" customHeight="1" x14ac:dyDescent="0.25">
      <c r="A69" s="9"/>
      <c r="B69" s="9"/>
      <c r="C69" s="7">
        <v>4210</v>
      </c>
      <c r="D69" s="5" t="s">
        <v>47</v>
      </c>
      <c r="E69" s="46">
        <v>2217.66</v>
      </c>
      <c r="F69" s="46"/>
      <c r="G69" s="32">
        <f>E69+F69</f>
        <v>2217.66</v>
      </c>
    </row>
    <row r="70" spans="1:7" s="8" customFormat="1" ht="15" customHeight="1" x14ac:dyDescent="0.25">
      <c r="A70" s="9"/>
      <c r="B70" s="9"/>
      <c r="C70" s="7">
        <v>4240</v>
      </c>
      <c r="D70" s="14" t="s">
        <v>95</v>
      </c>
      <c r="E70" s="46">
        <v>221768.42</v>
      </c>
      <c r="F70" s="46"/>
      <c r="G70" s="32">
        <f>E70+F70</f>
        <v>221768.42</v>
      </c>
    </row>
    <row r="71" spans="1:7" s="8" customFormat="1" ht="15" customHeight="1" x14ac:dyDescent="0.25">
      <c r="A71" s="79">
        <v>851</v>
      </c>
      <c r="B71" s="79"/>
      <c r="C71" s="80"/>
      <c r="D71" s="81" t="s">
        <v>87</v>
      </c>
      <c r="E71" s="84">
        <f>E72</f>
        <v>12000</v>
      </c>
      <c r="F71" s="84">
        <f t="shared" ref="F71:G71" si="33">F72</f>
        <v>0</v>
      </c>
      <c r="G71" s="84">
        <f t="shared" si="33"/>
        <v>12000</v>
      </c>
    </row>
    <row r="72" spans="1:7" s="8" customFormat="1" ht="15" customHeight="1" x14ac:dyDescent="0.25">
      <c r="A72" s="9"/>
      <c r="B72" s="56">
        <v>85195</v>
      </c>
      <c r="C72" s="69"/>
      <c r="D72" s="54" t="s">
        <v>89</v>
      </c>
      <c r="E72" s="72">
        <f>E73+E74+E75</f>
        <v>12000</v>
      </c>
      <c r="F72" s="72">
        <f t="shared" ref="F72:G72" si="34">F73+F74+F75</f>
        <v>0</v>
      </c>
      <c r="G72" s="72">
        <f t="shared" si="34"/>
        <v>12000</v>
      </c>
    </row>
    <row r="73" spans="1:7" s="8" customFormat="1" ht="15" customHeight="1" x14ac:dyDescent="0.25">
      <c r="A73" s="9"/>
      <c r="B73" s="9"/>
      <c r="C73" s="7">
        <v>4010</v>
      </c>
      <c r="D73" s="5" t="s">
        <v>35</v>
      </c>
      <c r="E73" s="46">
        <v>10100</v>
      </c>
      <c r="F73" s="46"/>
      <c r="G73" s="32">
        <f>E73+F73</f>
        <v>10100</v>
      </c>
    </row>
    <row r="74" spans="1:7" s="8" customFormat="1" ht="15" customHeight="1" x14ac:dyDescent="0.25">
      <c r="A74" s="9"/>
      <c r="B74" s="9"/>
      <c r="C74" s="7">
        <v>4110</v>
      </c>
      <c r="D74" s="5" t="s">
        <v>37</v>
      </c>
      <c r="E74" s="46">
        <v>1739.22</v>
      </c>
      <c r="F74" s="46"/>
      <c r="G74" s="32">
        <f t="shared" ref="G74:G75" si="35">E74+F74</f>
        <v>1739.22</v>
      </c>
    </row>
    <row r="75" spans="1:7" s="8" customFormat="1" ht="15" customHeight="1" x14ac:dyDescent="0.25">
      <c r="A75" s="9"/>
      <c r="B75" s="9"/>
      <c r="C75" s="7">
        <v>4120</v>
      </c>
      <c r="D75" s="5" t="s">
        <v>39</v>
      </c>
      <c r="E75" s="46">
        <v>160.78</v>
      </c>
      <c r="F75" s="46"/>
      <c r="G75" s="32">
        <f t="shared" si="35"/>
        <v>160.78</v>
      </c>
    </row>
    <row r="76" spans="1:7" ht="15.95" customHeight="1" x14ac:dyDescent="0.25">
      <c r="A76" s="10" t="s">
        <v>16</v>
      </c>
      <c r="B76" s="10" t="s">
        <v>6</v>
      </c>
      <c r="C76" s="2" t="s">
        <v>6</v>
      </c>
      <c r="D76" s="6" t="s">
        <v>17</v>
      </c>
      <c r="E76" s="44">
        <f>E77+E98+E95</f>
        <v>1122497</v>
      </c>
      <c r="F76" s="44">
        <f t="shared" ref="F76:G76" si="36">F77+F98+F95</f>
        <v>0</v>
      </c>
      <c r="G76" s="44">
        <f t="shared" si="36"/>
        <v>1122497</v>
      </c>
    </row>
    <row r="77" spans="1:7" x14ac:dyDescent="0.25">
      <c r="A77" s="9" t="s">
        <v>6</v>
      </c>
      <c r="B77" s="11" t="s">
        <v>18</v>
      </c>
      <c r="C77" s="3" t="s">
        <v>6</v>
      </c>
      <c r="D77" s="1" t="s">
        <v>19</v>
      </c>
      <c r="E77" s="45">
        <f>E78+E79+E80+E81+E82+E83+E84+E85+E87+E88+E89+E90+E92+E93+E94+E91+E86</f>
        <v>692827</v>
      </c>
      <c r="F77" s="45">
        <f t="shared" ref="F77:G77" si="37">F78+F79+F80+F81+F82+F83+F84+F85+F87+F88+F89+F90+F92+F93+F94+F91+F86</f>
        <v>0</v>
      </c>
      <c r="G77" s="45">
        <f t="shared" si="37"/>
        <v>692827</v>
      </c>
    </row>
    <row r="78" spans="1:7" ht="15" customHeight="1" x14ac:dyDescent="0.25">
      <c r="A78" s="9" t="s">
        <v>6</v>
      </c>
      <c r="B78" s="9" t="s">
        <v>6</v>
      </c>
      <c r="C78" s="7" t="s">
        <v>40</v>
      </c>
      <c r="D78" s="5" t="s">
        <v>41</v>
      </c>
      <c r="E78" s="46">
        <v>2000</v>
      </c>
      <c r="F78" s="46"/>
      <c r="G78" s="32">
        <f>E78+F78</f>
        <v>2000</v>
      </c>
    </row>
    <row r="79" spans="1:7" ht="15" customHeight="1" x14ac:dyDescent="0.25">
      <c r="A79" s="9" t="s">
        <v>6</v>
      </c>
      <c r="B79" s="9" t="s">
        <v>6</v>
      </c>
      <c r="C79" s="7" t="s">
        <v>34</v>
      </c>
      <c r="D79" s="5" t="s">
        <v>35</v>
      </c>
      <c r="E79" s="46">
        <v>362927</v>
      </c>
      <c r="F79" s="46"/>
      <c r="G79" s="32">
        <f t="shared" ref="G79:G94" si="38">E79+F79</f>
        <v>362927</v>
      </c>
    </row>
    <row r="80" spans="1:7" ht="15" customHeight="1" x14ac:dyDescent="0.25">
      <c r="A80" s="9" t="s">
        <v>6</v>
      </c>
      <c r="B80" s="9" t="s">
        <v>6</v>
      </c>
      <c r="C80" s="7" t="s">
        <v>42</v>
      </c>
      <c r="D80" s="5" t="s">
        <v>43</v>
      </c>
      <c r="E80" s="46">
        <v>25838</v>
      </c>
      <c r="F80" s="46"/>
      <c r="G80" s="32">
        <f t="shared" si="38"/>
        <v>25838</v>
      </c>
    </row>
    <row r="81" spans="1:7" ht="15" customHeight="1" x14ac:dyDescent="0.25">
      <c r="A81" s="9" t="s">
        <v>6</v>
      </c>
      <c r="B81" s="9" t="s">
        <v>6</v>
      </c>
      <c r="C81" s="7" t="s">
        <v>36</v>
      </c>
      <c r="D81" s="5" t="s">
        <v>37</v>
      </c>
      <c r="E81" s="46">
        <v>67878</v>
      </c>
      <c r="F81" s="46"/>
      <c r="G81" s="32">
        <f t="shared" si="38"/>
        <v>67878</v>
      </c>
    </row>
    <row r="82" spans="1:7" ht="15" customHeight="1" x14ac:dyDescent="0.25">
      <c r="A82" s="9" t="s">
        <v>6</v>
      </c>
      <c r="B82" s="9" t="s">
        <v>6</v>
      </c>
      <c r="C82" s="7" t="s">
        <v>38</v>
      </c>
      <c r="D82" s="5" t="s">
        <v>39</v>
      </c>
      <c r="E82" s="46">
        <v>9525</v>
      </c>
      <c r="F82" s="46"/>
      <c r="G82" s="32">
        <f t="shared" si="38"/>
        <v>9525</v>
      </c>
    </row>
    <row r="83" spans="1:7" ht="15" customHeight="1" x14ac:dyDescent="0.25">
      <c r="A83" s="9" t="s">
        <v>6</v>
      </c>
      <c r="B83" s="9" t="s">
        <v>6</v>
      </c>
      <c r="C83" s="7" t="s">
        <v>44</v>
      </c>
      <c r="D83" s="5" t="s">
        <v>45</v>
      </c>
      <c r="E83" s="46">
        <v>15000</v>
      </c>
      <c r="F83" s="46"/>
      <c r="G83" s="32">
        <f t="shared" si="38"/>
        <v>15000</v>
      </c>
    </row>
    <row r="84" spans="1:7" ht="15" customHeight="1" x14ac:dyDescent="0.25">
      <c r="A84" s="9" t="s">
        <v>6</v>
      </c>
      <c r="B84" s="9" t="s">
        <v>6</v>
      </c>
      <c r="C84" s="7" t="s">
        <v>46</v>
      </c>
      <c r="D84" s="5" t="s">
        <v>47</v>
      </c>
      <c r="E84" s="46">
        <v>68748</v>
      </c>
      <c r="F84" s="46"/>
      <c r="G84" s="32">
        <f t="shared" si="38"/>
        <v>68748</v>
      </c>
    </row>
    <row r="85" spans="1:7" x14ac:dyDescent="0.25">
      <c r="A85" s="9" t="s">
        <v>6</v>
      </c>
      <c r="B85" s="9" t="s">
        <v>6</v>
      </c>
      <c r="C85" s="7" t="s">
        <v>48</v>
      </c>
      <c r="D85" s="5" t="s">
        <v>49</v>
      </c>
      <c r="E85" s="46">
        <v>26000</v>
      </c>
      <c r="F85" s="46"/>
      <c r="G85" s="32">
        <f t="shared" si="38"/>
        <v>26000</v>
      </c>
    </row>
    <row r="86" spans="1:7" s="8" customFormat="1" x14ac:dyDescent="0.25">
      <c r="A86" s="9"/>
      <c r="B86" s="9"/>
      <c r="C86" s="7">
        <v>4270</v>
      </c>
      <c r="D86" s="5" t="s">
        <v>98</v>
      </c>
      <c r="E86" s="46">
        <v>8000</v>
      </c>
      <c r="F86" s="46"/>
      <c r="G86" s="32">
        <f t="shared" si="38"/>
        <v>8000</v>
      </c>
    </row>
    <row r="87" spans="1:7" x14ac:dyDescent="0.25">
      <c r="A87" s="9" t="s">
        <v>6</v>
      </c>
      <c r="B87" s="9" t="s">
        <v>6</v>
      </c>
      <c r="C87" s="7" t="s">
        <v>50</v>
      </c>
      <c r="D87" s="5" t="s">
        <v>51</v>
      </c>
      <c r="E87" s="46">
        <v>2000</v>
      </c>
      <c r="F87" s="46"/>
      <c r="G87" s="32">
        <f t="shared" si="38"/>
        <v>2000</v>
      </c>
    </row>
    <row r="88" spans="1:7" x14ac:dyDescent="0.25">
      <c r="A88" s="9" t="s">
        <v>6</v>
      </c>
      <c r="B88" s="9" t="s">
        <v>6</v>
      </c>
      <c r="C88" s="7" t="s">
        <v>52</v>
      </c>
      <c r="D88" s="5" t="s">
        <v>53</v>
      </c>
      <c r="E88" s="46">
        <v>79445</v>
      </c>
      <c r="F88" s="46"/>
      <c r="G88" s="32">
        <f t="shared" si="38"/>
        <v>79445</v>
      </c>
    </row>
    <row r="89" spans="1:7" ht="15" customHeight="1" x14ac:dyDescent="0.25">
      <c r="A89" s="9" t="s">
        <v>6</v>
      </c>
      <c r="B89" s="9" t="s">
        <v>6</v>
      </c>
      <c r="C89" s="7" t="s">
        <v>54</v>
      </c>
      <c r="D89" s="5" t="s">
        <v>55</v>
      </c>
      <c r="E89" s="46">
        <v>2500</v>
      </c>
      <c r="F89" s="46"/>
      <c r="G89" s="32">
        <f t="shared" si="38"/>
        <v>2500</v>
      </c>
    </row>
    <row r="90" spans="1:7" x14ac:dyDescent="0.25">
      <c r="A90" s="9" t="s">
        <v>6</v>
      </c>
      <c r="B90" s="9" t="s">
        <v>6</v>
      </c>
      <c r="C90" s="7" t="s">
        <v>56</v>
      </c>
      <c r="D90" s="5" t="s">
        <v>57</v>
      </c>
      <c r="E90" s="46">
        <v>1000</v>
      </c>
      <c r="F90" s="46"/>
      <c r="G90" s="32">
        <f t="shared" si="38"/>
        <v>1000</v>
      </c>
    </row>
    <row r="91" spans="1:7" s="8" customFormat="1" x14ac:dyDescent="0.25">
      <c r="A91" s="9"/>
      <c r="B91" s="9"/>
      <c r="C91" s="7">
        <v>4430</v>
      </c>
      <c r="D91" s="5" t="s">
        <v>97</v>
      </c>
      <c r="E91" s="46">
        <v>232</v>
      </c>
      <c r="F91" s="46"/>
      <c r="G91" s="32">
        <f t="shared" si="38"/>
        <v>232</v>
      </c>
    </row>
    <row r="92" spans="1:7" ht="15" customHeight="1" x14ac:dyDescent="0.25">
      <c r="A92" s="9" t="s">
        <v>6</v>
      </c>
      <c r="B92" s="9" t="s">
        <v>6</v>
      </c>
      <c r="C92" s="7" t="s">
        <v>58</v>
      </c>
      <c r="D92" s="5" t="s">
        <v>59</v>
      </c>
      <c r="E92" s="46">
        <v>12403</v>
      </c>
      <c r="F92" s="46"/>
      <c r="G92" s="32">
        <f t="shared" si="38"/>
        <v>12403</v>
      </c>
    </row>
    <row r="93" spans="1:7" ht="16.5" customHeight="1" x14ac:dyDescent="0.25">
      <c r="A93" s="9" t="s">
        <v>6</v>
      </c>
      <c r="B93" s="9" t="s">
        <v>6</v>
      </c>
      <c r="C93" s="7" t="s">
        <v>60</v>
      </c>
      <c r="D93" s="5" t="s">
        <v>61</v>
      </c>
      <c r="E93" s="46">
        <v>3500</v>
      </c>
      <c r="F93" s="46"/>
      <c r="G93" s="32">
        <f t="shared" si="38"/>
        <v>3500</v>
      </c>
    </row>
    <row r="94" spans="1:7" ht="15" customHeight="1" x14ac:dyDescent="0.25">
      <c r="A94" s="9" t="s">
        <v>6</v>
      </c>
      <c r="B94" s="9" t="s">
        <v>6</v>
      </c>
      <c r="C94" s="7" t="s">
        <v>62</v>
      </c>
      <c r="D94" s="5" t="s">
        <v>63</v>
      </c>
      <c r="E94" s="46">
        <v>5831</v>
      </c>
      <c r="F94" s="46"/>
      <c r="G94" s="32">
        <f t="shared" si="38"/>
        <v>5831</v>
      </c>
    </row>
    <row r="95" spans="1:7" s="8" customFormat="1" ht="15" customHeight="1" x14ac:dyDescent="0.25">
      <c r="A95" s="9"/>
      <c r="B95" s="70">
        <v>85215</v>
      </c>
      <c r="C95" s="57"/>
      <c r="D95" s="54" t="s">
        <v>83</v>
      </c>
      <c r="E95" s="67">
        <f>E96+E97</f>
        <v>13000</v>
      </c>
      <c r="F95" s="67">
        <f t="shared" ref="F95:G95" si="39">F96+F97</f>
        <v>0</v>
      </c>
      <c r="G95" s="67">
        <f t="shared" si="39"/>
        <v>13000</v>
      </c>
    </row>
    <row r="96" spans="1:7" s="8" customFormat="1" ht="15" customHeight="1" x14ac:dyDescent="0.25">
      <c r="A96" s="9"/>
      <c r="B96" s="9"/>
      <c r="C96" s="7">
        <v>3110</v>
      </c>
      <c r="D96" s="5" t="s">
        <v>65</v>
      </c>
      <c r="E96" s="46">
        <v>12745.1</v>
      </c>
      <c r="F96" s="46"/>
      <c r="G96" s="32">
        <f>E96+F96</f>
        <v>12745.1</v>
      </c>
    </row>
    <row r="97" spans="1:7" s="8" customFormat="1" ht="15" customHeight="1" x14ac:dyDescent="0.25">
      <c r="A97" s="9"/>
      <c r="B97" s="9"/>
      <c r="C97" s="7">
        <v>4210</v>
      </c>
      <c r="D97" s="5" t="s">
        <v>47</v>
      </c>
      <c r="E97" s="46">
        <v>254.9</v>
      </c>
      <c r="F97" s="46"/>
      <c r="G97" s="32">
        <f>E97+F97</f>
        <v>254.9</v>
      </c>
    </row>
    <row r="98" spans="1:7" ht="15" customHeight="1" x14ac:dyDescent="0.25">
      <c r="A98" s="9" t="s">
        <v>6</v>
      </c>
      <c r="B98" s="11" t="s">
        <v>20</v>
      </c>
      <c r="C98" s="3" t="s">
        <v>6</v>
      </c>
      <c r="D98" s="1" t="s">
        <v>21</v>
      </c>
      <c r="E98" s="45">
        <f>E99</f>
        <v>416670</v>
      </c>
      <c r="F98" s="45">
        <f t="shared" ref="F98:G98" si="40">F99</f>
        <v>0</v>
      </c>
      <c r="G98" s="45">
        <f t="shared" si="40"/>
        <v>416670</v>
      </c>
    </row>
    <row r="99" spans="1:7" x14ac:dyDescent="0.25">
      <c r="A99" s="9" t="s">
        <v>6</v>
      </c>
      <c r="B99" s="9" t="s">
        <v>6</v>
      </c>
      <c r="C99" s="7" t="s">
        <v>52</v>
      </c>
      <c r="D99" s="5" t="s">
        <v>53</v>
      </c>
      <c r="E99" s="46">
        <v>416670</v>
      </c>
      <c r="F99" s="46"/>
      <c r="G99" s="32">
        <f>E99+F99</f>
        <v>416670</v>
      </c>
    </row>
    <row r="100" spans="1:7" ht="15.95" customHeight="1" x14ac:dyDescent="0.25">
      <c r="A100" s="10" t="s">
        <v>22</v>
      </c>
      <c r="B100" s="10" t="s">
        <v>6</v>
      </c>
      <c r="C100" s="2" t="s">
        <v>6</v>
      </c>
      <c r="D100" s="6" t="s">
        <v>23</v>
      </c>
      <c r="E100" s="44">
        <f>E101+E114+E136+E129+E133</f>
        <v>26919623.859999999</v>
      </c>
      <c r="F100" s="44">
        <f>F101+F114+F136+F129+F133</f>
        <v>620000</v>
      </c>
      <c r="G100" s="44">
        <f>G101+G114+G136+G129+G133</f>
        <v>27539623.859999999</v>
      </c>
    </row>
    <row r="101" spans="1:7" ht="15" customHeight="1" x14ac:dyDescent="0.25">
      <c r="A101" s="9" t="s">
        <v>6</v>
      </c>
      <c r="B101" s="11" t="s">
        <v>24</v>
      </c>
      <c r="C101" s="3" t="s">
        <v>6</v>
      </c>
      <c r="D101" s="1" t="s">
        <v>25</v>
      </c>
      <c r="E101" s="45">
        <f>E102+E103+E104+E105+E106+E107+E108+E109+E110+E111+E112+E113</f>
        <v>19760424</v>
      </c>
      <c r="F101" s="45">
        <f t="shared" ref="F101:G101" si="41">F102+F103+F104+F105+F106+F107+F108+F109+F110+F111+F112+F113</f>
        <v>0</v>
      </c>
      <c r="G101" s="45">
        <f t="shared" si="41"/>
        <v>19760424</v>
      </c>
    </row>
    <row r="102" spans="1:7" x14ac:dyDescent="0.25">
      <c r="A102" s="9" t="s">
        <v>6</v>
      </c>
      <c r="B102" s="9" t="s">
        <v>6</v>
      </c>
      <c r="C102" s="7" t="s">
        <v>64</v>
      </c>
      <c r="D102" s="5" t="s">
        <v>65</v>
      </c>
      <c r="E102" s="46">
        <v>19576695.199999999</v>
      </c>
      <c r="F102" s="46"/>
      <c r="G102" s="32">
        <f>E102+F102</f>
        <v>19576695.199999999</v>
      </c>
    </row>
    <row r="103" spans="1:7" ht="15" customHeight="1" x14ac:dyDescent="0.25">
      <c r="A103" s="9" t="s">
        <v>6</v>
      </c>
      <c r="B103" s="9" t="s">
        <v>6</v>
      </c>
      <c r="C103" s="7" t="s">
        <v>34</v>
      </c>
      <c r="D103" s="5" t="s">
        <v>35</v>
      </c>
      <c r="E103" s="46">
        <v>115000</v>
      </c>
      <c r="F103" s="46"/>
      <c r="G103" s="32">
        <f>E103+F103</f>
        <v>115000</v>
      </c>
    </row>
    <row r="104" spans="1:7" ht="15" customHeight="1" x14ac:dyDescent="0.25">
      <c r="A104" s="9" t="s">
        <v>6</v>
      </c>
      <c r="B104" s="9" t="s">
        <v>6</v>
      </c>
      <c r="C104" s="7" t="s">
        <v>42</v>
      </c>
      <c r="D104" s="5" t="s">
        <v>43</v>
      </c>
      <c r="E104" s="46">
        <v>9558.7999999999993</v>
      </c>
      <c r="F104" s="46"/>
      <c r="G104" s="32">
        <f t="shared" ref="G104:G113" si="42">E104+F104</f>
        <v>9558.7999999999993</v>
      </c>
    </row>
    <row r="105" spans="1:7" ht="15" customHeight="1" x14ac:dyDescent="0.25">
      <c r="A105" s="9" t="s">
        <v>6</v>
      </c>
      <c r="B105" s="9" t="s">
        <v>6</v>
      </c>
      <c r="C105" s="7" t="s">
        <v>36</v>
      </c>
      <c r="D105" s="5" t="s">
        <v>37</v>
      </c>
      <c r="E105" s="46">
        <v>19000</v>
      </c>
      <c r="F105" s="46"/>
      <c r="G105" s="32">
        <f t="shared" si="42"/>
        <v>19000</v>
      </c>
    </row>
    <row r="106" spans="1:7" ht="15" customHeight="1" x14ac:dyDescent="0.25">
      <c r="A106" s="9" t="s">
        <v>6</v>
      </c>
      <c r="B106" s="9" t="s">
        <v>6</v>
      </c>
      <c r="C106" s="7" t="s">
        <v>38</v>
      </c>
      <c r="D106" s="5" t="s">
        <v>39</v>
      </c>
      <c r="E106" s="46">
        <v>2700</v>
      </c>
      <c r="F106" s="46"/>
      <c r="G106" s="32">
        <f t="shared" si="42"/>
        <v>2700</v>
      </c>
    </row>
    <row r="107" spans="1:7" ht="15" customHeight="1" x14ac:dyDescent="0.25">
      <c r="A107" s="9" t="s">
        <v>6</v>
      </c>
      <c r="B107" s="9" t="s">
        <v>6</v>
      </c>
      <c r="C107" s="7" t="s">
        <v>46</v>
      </c>
      <c r="D107" s="5" t="s">
        <v>47</v>
      </c>
      <c r="E107" s="46">
        <v>7000</v>
      </c>
      <c r="F107" s="46"/>
      <c r="G107" s="32">
        <f t="shared" si="42"/>
        <v>7000</v>
      </c>
    </row>
    <row r="108" spans="1:7" x14ac:dyDescent="0.25">
      <c r="A108" s="9" t="s">
        <v>6</v>
      </c>
      <c r="B108" s="9" t="s">
        <v>6</v>
      </c>
      <c r="C108" s="7" t="s">
        <v>48</v>
      </c>
      <c r="D108" s="5" t="s">
        <v>49</v>
      </c>
      <c r="E108" s="46">
        <v>3000</v>
      </c>
      <c r="F108" s="46"/>
      <c r="G108" s="32">
        <f t="shared" si="42"/>
        <v>3000</v>
      </c>
    </row>
    <row r="109" spans="1:7" ht="17.25" customHeight="1" x14ac:dyDescent="0.25">
      <c r="A109" s="9" t="s">
        <v>6</v>
      </c>
      <c r="B109" s="9" t="s">
        <v>6</v>
      </c>
      <c r="C109" s="7" t="s">
        <v>52</v>
      </c>
      <c r="D109" s="5" t="s">
        <v>53</v>
      </c>
      <c r="E109" s="46">
        <v>24000</v>
      </c>
      <c r="F109" s="46"/>
      <c r="G109" s="32">
        <f t="shared" si="42"/>
        <v>24000</v>
      </c>
    </row>
    <row r="110" spans="1:7" ht="14.25" customHeight="1" x14ac:dyDescent="0.25">
      <c r="A110" s="9" t="s">
        <v>6</v>
      </c>
      <c r="B110" s="9" t="s">
        <v>6</v>
      </c>
      <c r="C110" s="7" t="s">
        <v>66</v>
      </c>
      <c r="D110" s="5" t="s">
        <v>67</v>
      </c>
      <c r="E110" s="46">
        <v>100</v>
      </c>
      <c r="F110" s="46"/>
      <c r="G110" s="32">
        <f t="shared" si="42"/>
        <v>100</v>
      </c>
    </row>
    <row r="111" spans="1:7" ht="15.75" customHeight="1" x14ac:dyDescent="0.25">
      <c r="A111" s="9" t="s">
        <v>6</v>
      </c>
      <c r="B111" s="9" t="s">
        <v>6</v>
      </c>
      <c r="C111" s="7" t="s">
        <v>58</v>
      </c>
      <c r="D111" s="5" t="s">
        <v>59</v>
      </c>
      <c r="E111" s="46">
        <v>2370</v>
      </c>
      <c r="F111" s="46"/>
      <c r="G111" s="32">
        <f t="shared" si="42"/>
        <v>2370</v>
      </c>
    </row>
    <row r="112" spans="1:7" ht="15.75" customHeight="1" x14ac:dyDescent="0.25">
      <c r="A112" s="9" t="s">
        <v>6</v>
      </c>
      <c r="B112" s="9" t="s">
        <v>6</v>
      </c>
      <c r="C112" s="7" t="s">
        <v>60</v>
      </c>
      <c r="D112" s="5" t="s">
        <v>61</v>
      </c>
      <c r="E112" s="46">
        <v>1000</v>
      </c>
      <c r="F112" s="46"/>
      <c r="G112" s="32">
        <f t="shared" si="42"/>
        <v>1000</v>
      </c>
    </row>
    <row r="113" spans="1:7" ht="18" customHeight="1" x14ac:dyDescent="0.25">
      <c r="A113" s="9" t="s">
        <v>6</v>
      </c>
      <c r="B113" s="9" t="s">
        <v>6</v>
      </c>
      <c r="C113" s="7" t="s">
        <v>62</v>
      </c>
      <c r="D113" s="5" t="s">
        <v>63</v>
      </c>
      <c r="E113" s="46">
        <v>0</v>
      </c>
      <c r="F113" s="46"/>
      <c r="G113" s="32">
        <f t="shared" si="42"/>
        <v>0</v>
      </c>
    </row>
    <row r="114" spans="1:7" ht="38.25" customHeight="1" x14ac:dyDescent="0.25">
      <c r="A114" s="9" t="s">
        <v>6</v>
      </c>
      <c r="B114" s="11" t="s">
        <v>28</v>
      </c>
      <c r="C114" s="3" t="s">
        <v>6</v>
      </c>
      <c r="D114" s="76" t="s">
        <v>29</v>
      </c>
      <c r="E114" s="45">
        <f>E115+E117+E118+E119+E120+E121+E122+E123+E124+E125+E126+E127+E128</f>
        <v>7053610</v>
      </c>
      <c r="F114" s="45">
        <f t="shared" ref="F114:G114" si="43">F115+F117+F118+F119+F120+F121+F122+F123+F124+F125+F126+F127+F128</f>
        <v>620000</v>
      </c>
      <c r="G114" s="45">
        <f t="shared" si="43"/>
        <v>7673610</v>
      </c>
    </row>
    <row r="115" spans="1:7" ht="15" customHeight="1" x14ac:dyDescent="0.25">
      <c r="A115" s="9" t="s">
        <v>6</v>
      </c>
      <c r="B115" s="9" t="s">
        <v>6</v>
      </c>
      <c r="C115" s="7" t="s">
        <v>64</v>
      </c>
      <c r="D115" s="5" t="s">
        <v>65</v>
      </c>
      <c r="E115" s="46">
        <v>6255180</v>
      </c>
      <c r="F115" s="46">
        <v>620000</v>
      </c>
      <c r="G115" s="32">
        <f>E115+F115</f>
        <v>6875180</v>
      </c>
    </row>
    <row r="116" spans="1:7" ht="28.5" hidden="1" customHeight="1" x14ac:dyDescent="0.25">
      <c r="A116" s="12" t="s">
        <v>1</v>
      </c>
      <c r="B116" s="17" t="s">
        <v>2</v>
      </c>
      <c r="C116" s="13" t="s">
        <v>3</v>
      </c>
      <c r="D116" s="18" t="s">
        <v>4</v>
      </c>
      <c r="E116" s="37" t="s">
        <v>79</v>
      </c>
      <c r="F116" s="37" t="s">
        <v>80</v>
      </c>
      <c r="G116" s="32" t="e">
        <f t="shared" ref="G116:G128" si="44">E116+F116</f>
        <v>#VALUE!</v>
      </c>
    </row>
    <row r="117" spans="1:7" ht="15" customHeight="1" x14ac:dyDescent="0.25">
      <c r="A117" s="9" t="s">
        <v>6</v>
      </c>
      <c r="B117" s="9" t="s">
        <v>6</v>
      </c>
      <c r="C117" s="7" t="s">
        <v>34</v>
      </c>
      <c r="D117" s="5" t="s">
        <v>35</v>
      </c>
      <c r="E117" s="46">
        <v>121500</v>
      </c>
      <c r="F117" s="46"/>
      <c r="G117" s="32">
        <f t="shared" si="44"/>
        <v>121500</v>
      </c>
    </row>
    <row r="118" spans="1:7" ht="15" customHeight="1" x14ac:dyDescent="0.25">
      <c r="A118" s="9" t="s">
        <v>6</v>
      </c>
      <c r="B118" s="9" t="s">
        <v>6</v>
      </c>
      <c r="C118" s="7" t="s">
        <v>42</v>
      </c>
      <c r="D118" s="5" t="s">
        <v>43</v>
      </c>
      <c r="E118" s="46">
        <v>14803.31</v>
      </c>
      <c r="F118" s="46"/>
      <c r="G118" s="32">
        <f t="shared" si="44"/>
        <v>14803.31</v>
      </c>
    </row>
    <row r="119" spans="1:7" ht="15" customHeight="1" x14ac:dyDescent="0.25">
      <c r="A119" s="9" t="s">
        <v>6</v>
      </c>
      <c r="B119" s="9" t="s">
        <v>6</v>
      </c>
      <c r="C119" s="7" t="s">
        <v>36</v>
      </c>
      <c r="D119" s="5" t="s">
        <v>37</v>
      </c>
      <c r="E119" s="46">
        <v>603600</v>
      </c>
      <c r="F119" s="46"/>
      <c r="G119" s="32">
        <f t="shared" si="44"/>
        <v>603600</v>
      </c>
    </row>
    <row r="120" spans="1:7" ht="15" customHeight="1" x14ac:dyDescent="0.25">
      <c r="A120" s="9" t="s">
        <v>6</v>
      </c>
      <c r="B120" s="9" t="s">
        <v>6</v>
      </c>
      <c r="C120" s="7" t="s">
        <v>38</v>
      </c>
      <c r="D120" s="5" t="s">
        <v>39</v>
      </c>
      <c r="E120" s="46">
        <v>3300</v>
      </c>
      <c r="F120" s="46"/>
      <c r="G120" s="32">
        <f t="shared" si="44"/>
        <v>3300</v>
      </c>
    </row>
    <row r="121" spans="1:7" ht="15" customHeight="1" x14ac:dyDescent="0.25">
      <c r="A121" s="9" t="s">
        <v>6</v>
      </c>
      <c r="B121" s="9" t="s">
        <v>6</v>
      </c>
      <c r="C121" s="7" t="s">
        <v>46</v>
      </c>
      <c r="D121" s="5" t="s">
        <v>47</v>
      </c>
      <c r="E121" s="46">
        <v>11000</v>
      </c>
      <c r="F121" s="46"/>
      <c r="G121" s="32">
        <f t="shared" si="44"/>
        <v>11000</v>
      </c>
    </row>
    <row r="122" spans="1:7" x14ac:dyDescent="0.25">
      <c r="A122" s="9" t="s">
        <v>6</v>
      </c>
      <c r="B122" s="9" t="s">
        <v>6</v>
      </c>
      <c r="C122" s="7" t="s">
        <v>48</v>
      </c>
      <c r="D122" s="5" t="s">
        <v>49</v>
      </c>
      <c r="E122" s="46">
        <v>3000</v>
      </c>
      <c r="F122" s="46"/>
      <c r="G122" s="32">
        <f t="shared" si="44"/>
        <v>3000</v>
      </c>
    </row>
    <row r="123" spans="1:7" x14ac:dyDescent="0.25">
      <c r="A123" s="9" t="s">
        <v>6</v>
      </c>
      <c r="B123" s="9" t="s">
        <v>6</v>
      </c>
      <c r="C123" s="7" t="s">
        <v>52</v>
      </c>
      <c r="D123" s="5" t="s">
        <v>53</v>
      </c>
      <c r="E123" s="46">
        <v>32996.69</v>
      </c>
      <c r="F123" s="46"/>
      <c r="G123" s="32">
        <f t="shared" si="44"/>
        <v>32996.69</v>
      </c>
    </row>
    <row r="124" spans="1:7" ht="15" customHeight="1" x14ac:dyDescent="0.25">
      <c r="A124" s="9" t="s">
        <v>6</v>
      </c>
      <c r="B124" s="9" t="s">
        <v>6</v>
      </c>
      <c r="C124" s="7" t="s">
        <v>54</v>
      </c>
      <c r="D124" s="5" t="s">
        <v>55</v>
      </c>
      <c r="E124" s="46">
        <v>800</v>
      </c>
      <c r="F124" s="46"/>
      <c r="G124" s="32">
        <f t="shared" si="44"/>
        <v>800</v>
      </c>
    </row>
    <row r="125" spans="1:7" x14ac:dyDescent="0.25">
      <c r="A125" s="9" t="s">
        <v>6</v>
      </c>
      <c r="B125" s="9" t="s">
        <v>6</v>
      </c>
      <c r="C125" s="7" t="s">
        <v>66</v>
      </c>
      <c r="D125" s="5" t="s">
        <v>67</v>
      </c>
      <c r="E125" s="46">
        <v>200</v>
      </c>
      <c r="F125" s="46"/>
      <c r="G125" s="32">
        <f t="shared" si="44"/>
        <v>200</v>
      </c>
    </row>
    <row r="126" spans="1:7" ht="15" customHeight="1" x14ac:dyDescent="0.25">
      <c r="A126" s="9" t="s">
        <v>6</v>
      </c>
      <c r="B126" s="9" t="s">
        <v>6</v>
      </c>
      <c r="C126" s="7" t="s">
        <v>58</v>
      </c>
      <c r="D126" s="5" t="s">
        <v>59</v>
      </c>
      <c r="E126" s="46">
        <v>5430</v>
      </c>
      <c r="F126" s="46"/>
      <c r="G126" s="32">
        <f t="shared" si="44"/>
        <v>5430</v>
      </c>
    </row>
    <row r="127" spans="1:7" ht="20.25" customHeight="1" x14ac:dyDescent="0.25">
      <c r="A127" s="9" t="s">
        <v>6</v>
      </c>
      <c r="B127" s="9" t="s">
        <v>6</v>
      </c>
      <c r="C127" s="7" t="s">
        <v>60</v>
      </c>
      <c r="D127" s="5" t="s">
        <v>61</v>
      </c>
      <c r="E127" s="46">
        <v>1800</v>
      </c>
      <c r="F127" s="46"/>
      <c r="G127" s="32">
        <f t="shared" si="44"/>
        <v>1800</v>
      </c>
    </row>
    <row r="128" spans="1:7" ht="15" customHeight="1" x14ac:dyDescent="0.25">
      <c r="A128" s="9" t="s">
        <v>6</v>
      </c>
      <c r="B128" s="9" t="s">
        <v>6</v>
      </c>
      <c r="C128" s="7" t="s">
        <v>62</v>
      </c>
      <c r="D128" s="5" t="s">
        <v>63</v>
      </c>
      <c r="E128" s="46">
        <v>0</v>
      </c>
      <c r="F128" s="46"/>
      <c r="G128" s="32">
        <f t="shared" si="44"/>
        <v>0</v>
      </c>
    </row>
    <row r="129" spans="1:7" s="8" customFormat="1" ht="15" customHeight="1" x14ac:dyDescent="0.25">
      <c r="A129" s="9"/>
      <c r="B129" s="70">
        <v>85503</v>
      </c>
      <c r="C129" s="57"/>
      <c r="D129" s="54" t="s">
        <v>84</v>
      </c>
      <c r="E129" s="67">
        <f>E130+E131+E132</f>
        <v>448.07</v>
      </c>
      <c r="F129" s="67">
        <f t="shared" ref="F129:G129" si="45">F130+F131+F132</f>
        <v>0</v>
      </c>
      <c r="G129" s="67">
        <f t="shared" si="45"/>
        <v>448.07</v>
      </c>
    </row>
    <row r="130" spans="1:7" s="8" customFormat="1" ht="15" customHeight="1" x14ac:dyDescent="0.25">
      <c r="A130" s="9"/>
      <c r="B130" s="9"/>
      <c r="C130" s="7">
        <v>4010</v>
      </c>
      <c r="D130" s="5" t="s">
        <v>35</v>
      </c>
      <c r="E130" s="46">
        <v>374.55</v>
      </c>
      <c r="F130" s="46"/>
      <c r="G130" s="32">
        <f>E130+F130</f>
        <v>374.55</v>
      </c>
    </row>
    <row r="131" spans="1:7" s="8" customFormat="1" ht="15" customHeight="1" x14ac:dyDescent="0.25">
      <c r="A131" s="9"/>
      <c r="B131" s="9"/>
      <c r="C131" s="7">
        <v>4110</v>
      </c>
      <c r="D131" s="5" t="s">
        <v>37</v>
      </c>
      <c r="E131" s="46">
        <v>64.349999999999994</v>
      </c>
      <c r="F131" s="46"/>
      <c r="G131" s="32">
        <f t="shared" ref="G131:G132" si="46">E131+F131</f>
        <v>64.349999999999994</v>
      </c>
    </row>
    <row r="132" spans="1:7" s="8" customFormat="1" ht="15" customHeight="1" x14ac:dyDescent="0.25">
      <c r="A132" s="9"/>
      <c r="B132" s="9"/>
      <c r="C132" s="7">
        <v>4120</v>
      </c>
      <c r="D132" s="5" t="s">
        <v>39</v>
      </c>
      <c r="E132" s="46">
        <v>9.17</v>
      </c>
      <c r="F132" s="46"/>
      <c r="G132" s="32">
        <f t="shared" si="46"/>
        <v>9.17</v>
      </c>
    </row>
    <row r="133" spans="1:7" s="8" customFormat="1" ht="15" customHeight="1" x14ac:dyDescent="0.25">
      <c r="A133" s="9"/>
      <c r="B133" s="70">
        <v>85504</v>
      </c>
      <c r="C133" s="57"/>
      <c r="D133" s="54" t="s">
        <v>85</v>
      </c>
      <c r="E133" s="67">
        <f>E134+E135</f>
        <v>4673.79</v>
      </c>
      <c r="F133" s="67">
        <f t="shared" ref="F133:G133" si="47">F134+F135</f>
        <v>0</v>
      </c>
      <c r="G133" s="67">
        <f t="shared" si="47"/>
        <v>4673.79</v>
      </c>
    </row>
    <row r="134" spans="1:7" s="8" customFormat="1" ht="15" customHeight="1" x14ac:dyDescent="0.25">
      <c r="A134" s="9"/>
      <c r="B134" s="9"/>
      <c r="C134" s="7">
        <v>3110</v>
      </c>
      <c r="D134" s="5" t="s">
        <v>65</v>
      </c>
      <c r="E134" s="46">
        <v>3600</v>
      </c>
      <c r="F134" s="46"/>
      <c r="G134" s="32">
        <f>E134+F134</f>
        <v>3600</v>
      </c>
    </row>
    <row r="135" spans="1:7" s="8" customFormat="1" ht="15" customHeight="1" x14ac:dyDescent="0.25">
      <c r="A135" s="9"/>
      <c r="B135" s="9"/>
      <c r="C135" s="7">
        <v>4300</v>
      </c>
      <c r="D135" s="5" t="s">
        <v>53</v>
      </c>
      <c r="E135" s="46">
        <v>1073.79</v>
      </c>
      <c r="F135" s="46"/>
      <c r="G135" s="32">
        <f>E135+F135</f>
        <v>1073.79</v>
      </c>
    </row>
    <row r="136" spans="1:7" ht="36" customHeight="1" x14ac:dyDescent="0.25">
      <c r="A136" s="9" t="s">
        <v>6</v>
      </c>
      <c r="B136" s="11" t="s">
        <v>30</v>
      </c>
      <c r="C136" s="3" t="s">
        <v>6</v>
      </c>
      <c r="D136" s="1" t="s">
        <v>31</v>
      </c>
      <c r="E136" s="45">
        <f>E137</f>
        <v>100468</v>
      </c>
      <c r="F136" s="45">
        <f t="shared" ref="F136:G136" si="48">F137</f>
        <v>0</v>
      </c>
      <c r="G136" s="45">
        <f t="shared" si="48"/>
        <v>100468</v>
      </c>
    </row>
    <row r="137" spans="1:7" ht="15" customHeight="1" x14ac:dyDescent="0.25">
      <c r="A137" s="9" t="s">
        <v>6</v>
      </c>
      <c r="B137" s="9" t="s">
        <v>6</v>
      </c>
      <c r="C137" s="7" t="s">
        <v>68</v>
      </c>
      <c r="D137" s="5" t="s">
        <v>69</v>
      </c>
      <c r="E137" s="46">
        <v>100468</v>
      </c>
      <c r="F137" s="46"/>
      <c r="G137" s="32">
        <f>E137+F137</f>
        <v>100468</v>
      </c>
    </row>
    <row r="138" spans="1:7" ht="21.75" customHeight="1" x14ac:dyDescent="0.25">
      <c r="A138" s="127" t="s">
        <v>32</v>
      </c>
      <c r="B138" s="128"/>
      <c r="C138" s="128"/>
      <c r="D138" s="128"/>
      <c r="E138" s="47">
        <f>E46+E54+E62+E67+E71+E76+E100</f>
        <v>29047777.169999998</v>
      </c>
      <c r="F138" s="47">
        <f>F11+F16+F25+F32+F71+F46+F67</f>
        <v>623064</v>
      </c>
      <c r="G138" s="47">
        <f>G11+G16+G25+G32+G71+G46+G67</f>
        <v>29670841.169999998</v>
      </c>
    </row>
    <row r="139" spans="1:7" hidden="1" x14ac:dyDescent="0.25">
      <c r="A139" s="8"/>
      <c r="B139" s="8"/>
      <c r="C139" s="8"/>
      <c r="D139" s="8"/>
      <c r="G139" s="8"/>
    </row>
    <row r="140" spans="1:7" s="8" customFormat="1" hidden="1" x14ac:dyDescent="0.25"/>
    <row r="141" spans="1:7" s="8" customFormat="1" hidden="1" x14ac:dyDescent="0.25"/>
    <row r="142" spans="1:7" s="8" customFormat="1" hidden="1" x14ac:dyDescent="0.25"/>
    <row r="143" spans="1:7" s="8" customFormat="1" hidden="1" x14ac:dyDescent="0.25"/>
    <row r="144" spans="1:7" s="8" customFormat="1" hidden="1" x14ac:dyDescent="0.25"/>
    <row r="145" spans="1:7" s="8" customFormat="1" hidden="1" x14ac:dyDescent="0.25"/>
    <row r="146" spans="1:7" x14ac:dyDescent="0.25">
      <c r="A146" s="8" t="s">
        <v>70</v>
      </c>
      <c r="B146" s="8"/>
      <c r="C146" s="8"/>
      <c r="D146" s="8"/>
      <c r="G146" s="8"/>
    </row>
    <row r="147" spans="1:7" ht="30.75" customHeight="1" x14ac:dyDescent="0.25">
      <c r="A147" s="9" t="s">
        <v>1</v>
      </c>
      <c r="B147" s="77" t="s">
        <v>2</v>
      </c>
      <c r="C147" s="4" t="s">
        <v>3</v>
      </c>
      <c r="D147" s="78" t="s">
        <v>4</v>
      </c>
      <c r="E147" s="4" t="s">
        <v>79</v>
      </c>
      <c r="F147" s="4" t="s">
        <v>80</v>
      </c>
      <c r="G147" s="37" t="s">
        <v>81</v>
      </c>
    </row>
    <row r="148" spans="1:7" ht="13.5" customHeight="1" x14ac:dyDescent="0.25">
      <c r="A148" s="26">
        <v>852</v>
      </c>
      <c r="B148" s="25"/>
      <c r="C148" s="25"/>
      <c r="D148" s="33" t="s">
        <v>17</v>
      </c>
      <c r="E148" s="48">
        <f>E149+E151</f>
        <v>50718</v>
      </c>
      <c r="F148" s="48">
        <f t="shared" ref="F148:G148" si="49">F149+F151</f>
        <v>0</v>
      </c>
      <c r="G148" s="48">
        <f t="shared" si="49"/>
        <v>50718</v>
      </c>
    </row>
    <row r="149" spans="1:7" x14ac:dyDescent="0.25">
      <c r="A149" s="16"/>
      <c r="B149" s="21">
        <v>85203</v>
      </c>
      <c r="C149" s="22"/>
      <c r="D149" s="34" t="s">
        <v>19</v>
      </c>
      <c r="E149" s="49">
        <f>E150</f>
        <v>6500</v>
      </c>
      <c r="F149" s="49">
        <f t="shared" ref="F149:G149" si="50">F150</f>
        <v>0</v>
      </c>
      <c r="G149" s="49">
        <f t="shared" si="50"/>
        <v>6500</v>
      </c>
    </row>
    <row r="150" spans="1:7" x14ac:dyDescent="0.25">
      <c r="A150" s="16"/>
      <c r="B150" s="16"/>
      <c r="C150" s="23" t="s">
        <v>71</v>
      </c>
      <c r="D150" s="35" t="s">
        <v>72</v>
      </c>
      <c r="E150" s="50">
        <v>6500</v>
      </c>
      <c r="F150" s="50"/>
      <c r="G150" s="24">
        <v>6500</v>
      </c>
    </row>
    <row r="151" spans="1:7" x14ac:dyDescent="0.25">
      <c r="A151" s="16"/>
      <c r="B151" s="21">
        <v>85228</v>
      </c>
      <c r="C151" s="22"/>
      <c r="D151" s="34" t="s">
        <v>21</v>
      </c>
      <c r="E151" s="49">
        <f>E152</f>
        <v>44218</v>
      </c>
      <c r="F151" s="49">
        <f t="shared" ref="F151:G151" si="51">F152</f>
        <v>0</v>
      </c>
      <c r="G151" s="49">
        <f t="shared" si="51"/>
        <v>44218</v>
      </c>
    </row>
    <row r="152" spans="1:7" x14ac:dyDescent="0.25">
      <c r="A152" s="16"/>
      <c r="B152" s="16"/>
      <c r="C152" s="23" t="s">
        <v>71</v>
      </c>
      <c r="D152" s="35" t="s">
        <v>72</v>
      </c>
      <c r="E152" s="50">
        <v>44218</v>
      </c>
      <c r="F152" s="50"/>
      <c r="G152" s="24">
        <v>44218</v>
      </c>
    </row>
    <row r="153" spans="1:7" x14ac:dyDescent="0.25">
      <c r="A153" s="26">
        <v>855</v>
      </c>
      <c r="B153" s="25"/>
      <c r="C153" s="25"/>
      <c r="D153" s="33" t="s">
        <v>23</v>
      </c>
      <c r="E153" s="48">
        <f>E154</f>
        <v>283640</v>
      </c>
      <c r="F153" s="48">
        <f t="shared" ref="F153:G153" si="52">F154</f>
        <v>0</v>
      </c>
      <c r="G153" s="48">
        <f t="shared" si="52"/>
        <v>283640</v>
      </c>
    </row>
    <row r="154" spans="1:7" ht="45" x14ac:dyDescent="0.25">
      <c r="A154" s="16"/>
      <c r="B154" s="19">
        <v>85502</v>
      </c>
      <c r="C154" s="20"/>
      <c r="D154" s="36" t="s">
        <v>73</v>
      </c>
      <c r="E154" s="51">
        <f>E155</f>
        <v>283640</v>
      </c>
      <c r="F154" s="51">
        <f t="shared" ref="F154:G154" si="53">F155</f>
        <v>0</v>
      </c>
      <c r="G154" s="51">
        <f t="shared" si="53"/>
        <v>283640</v>
      </c>
    </row>
    <row r="155" spans="1:7" ht="30" x14ac:dyDescent="0.25">
      <c r="A155" s="16"/>
      <c r="B155" s="16"/>
      <c r="C155" s="23" t="s">
        <v>74</v>
      </c>
      <c r="D155" s="27" t="s">
        <v>75</v>
      </c>
      <c r="E155" s="52">
        <v>283640</v>
      </c>
      <c r="F155" s="52"/>
      <c r="G155" s="24">
        <v>283640</v>
      </c>
    </row>
    <row r="156" spans="1:7" ht="23.25" customHeight="1" x14ac:dyDescent="0.25">
      <c r="A156" s="124" t="s">
        <v>76</v>
      </c>
      <c r="B156" s="124"/>
      <c r="C156" s="124"/>
      <c r="D156" s="124"/>
      <c r="E156" s="53">
        <f>E148+E153</f>
        <v>334358</v>
      </c>
      <c r="F156" s="53">
        <f t="shared" ref="F156:G156" si="54">F148+F153</f>
        <v>0</v>
      </c>
      <c r="G156" s="53">
        <f t="shared" si="54"/>
        <v>334358</v>
      </c>
    </row>
    <row r="157" spans="1:7" x14ac:dyDescent="0.25">
      <c r="A157" s="28"/>
      <c r="B157" s="28"/>
      <c r="C157" s="28"/>
      <c r="D157" s="28"/>
      <c r="E157" s="28"/>
      <c r="F157" s="28"/>
      <c r="G157" s="29"/>
    </row>
    <row r="158" spans="1:7" x14ac:dyDescent="0.25">
      <c r="A158" s="28"/>
      <c r="B158" s="28"/>
      <c r="C158" s="28"/>
      <c r="D158" s="28"/>
      <c r="E158" s="28"/>
      <c r="F158" s="28"/>
      <c r="G158" s="29"/>
    </row>
    <row r="159" spans="1:7" x14ac:dyDescent="0.25">
      <c r="A159" s="28"/>
      <c r="B159" s="28"/>
      <c r="C159" s="28"/>
      <c r="D159" s="28"/>
      <c r="E159" s="28"/>
      <c r="F159" s="28"/>
      <c r="G159" s="29"/>
    </row>
    <row r="160" spans="1:7" x14ac:dyDescent="0.25">
      <c r="A160" s="28"/>
      <c r="B160" s="28"/>
      <c r="C160" s="28"/>
      <c r="D160" s="28"/>
      <c r="E160" s="28"/>
      <c r="F160" s="28"/>
      <c r="G160" s="29"/>
    </row>
    <row r="161" spans="1:7" x14ac:dyDescent="0.25">
      <c r="A161" s="28"/>
      <c r="B161" s="28"/>
      <c r="C161" s="28"/>
      <c r="D161" s="28"/>
      <c r="E161" s="28"/>
      <c r="F161" s="28"/>
      <c r="G161" s="29"/>
    </row>
    <row r="162" spans="1:7" x14ac:dyDescent="0.25">
      <c r="A162" s="28"/>
      <c r="B162" s="28"/>
      <c r="C162" s="28"/>
      <c r="D162" s="28"/>
      <c r="E162" s="28"/>
      <c r="F162" s="28"/>
      <c r="G162" s="29"/>
    </row>
    <row r="163" spans="1:7" x14ac:dyDescent="0.25">
      <c r="A163" s="28"/>
      <c r="B163" s="28"/>
      <c r="C163" s="28"/>
      <c r="D163" s="28"/>
      <c r="E163" s="28"/>
      <c r="F163" s="28"/>
      <c r="G163" s="29"/>
    </row>
    <row r="164" spans="1:7" x14ac:dyDescent="0.25">
      <c r="A164" s="28"/>
      <c r="B164" s="28"/>
      <c r="C164" s="28"/>
      <c r="D164" s="28"/>
      <c r="E164" s="28"/>
      <c r="F164" s="28"/>
      <c r="G164" s="29"/>
    </row>
    <row r="165" spans="1:7" x14ac:dyDescent="0.25">
      <c r="A165" s="28"/>
      <c r="B165" s="28"/>
      <c r="C165" s="28"/>
      <c r="D165" s="28"/>
      <c r="E165" s="28"/>
      <c r="F165" s="28"/>
      <c r="G165" s="29"/>
    </row>
    <row r="176" spans="1:7" x14ac:dyDescent="0.25">
      <c r="G176" s="15"/>
    </row>
    <row r="178" spans="7:7" x14ac:dyDescent="0.25">
      <c r="G178" s="15"/>
    </row>
  </sheetData>
  <mergeCells count="10">
    <mergeCell ref="A156:D156"/>
    <mergeCell ref="A5:G5"/>
    <mergeCell ref="A138:D138"/>
    <mergeCell ref="A44:G44"/>
    <mergeCell ref="A43:D43"/>
    <mergeCell ref="A1:G1"/>
    <mergeCell ref="A6:G6"/>
    <mergeCell ref="A2:G2"/>
    <mergeCell ref="A3:G3"/>
    <mergeCell ref="A4:G4"/>
  </mergeCells>
  <pageMargins left="0.7" right="0.7" top="0.75" bottom="0.75" header="0.3" footer="0.3"/>
  <pageSetup paperSize="9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2021-10-19T05:40:49Z</cp:lastPrinted>
  <dcterms:created xsi:type="dcterms:W3CDTF">2020-12-27T04:28:31Z</dcterms:created>
  <dcterms:modified xsi:type="dcterms:W3CDTF">2021-10-19T05:41:52Z</dcterms:modified>
</cp:coreProperties>
</file>