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Załącznik Nr 4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16" i="1" l="1"/>
  <c r="F54" i="1"/>
  <c r="F53" i="1" s="1"/>
  <c r="E54" i="1"/>
  <c r="E53" i="1" s="1"/>
  <c r="G56" i="1"/>
  <c r="G57" i="1"/>
  <c r="G55" i="1"/>
  <c r="G54" i="1" s="1"/>
  <c r="G53" i="1" s="1"/>
  <c r="G36" i="1"/>
  <c r="F17" i="1"/>
  <c r="F16" i="1" s="1"/>
  <c r="G17" i="1"/>
  <c r="G16" i="1" s="1"/>
  <c r="E17" i="1"/>
  <c r="E16" i="1" s="1"/>
  <c r="G18" i="1"/>
  <c r="G61" i="1" l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60" i="1"/>
  <c r="G43" i="1"/>
  <c r="G44" i="1"/>
  <c r="G42" i="1"/>
  <c r="G21" i="1"/>
  <c r="G10" i="1"/>
  <c r="F113" i="1" l="1"/>
  <c r="E113" i="1"/>
  <c r="G114" i="1"/>
  <c r="G113" i="1" s="1"/>
  <c r="F109" i="1"/>
  <c r="E109" i="1"/>
  <c r="G111" i="1"/>
  <c r="G112" i="1"/>
  <c r="G110" i="1"/>
  <c r="F75" i="1"/>
  <c r="E75" i="1"/>
  <c r="G77" i="1"/>
  <c r="G76" i="1"/>
  <c r="F45" i="1"/>
  <c r="E45" i="1"/>
  <c r="G47" i="1"/>
  <c r="G46" i="1"/>
  <c r="F35" i="1"/>
  <c r="G35" i="1"/>
  <c r="E35" i="1"/>
  <c r="F33" i="1"/>
  <c r="E33" i="1"/>
  <c r="G34" i="1"/>
  <c r="G33" i="1" s="1"/>
  <c r="F31" i="1"/>
  <c r="E31" i="1"/>
  <c r="G32" i="1"/>
  <c r="G31" i="1" s="1"/>
  <c r="F29" i="1"/>
  <c r="G29" i="1"/>
  <c r="E29" i="1"/>
  <c r="F27" i="1"/>
  <c r="G27" i="1"/>
  <c r="E27" i="1"/>
  <c r="F22" i="1"/>
  <c r="E22" i="1"/>
  <c r="G23" i="1"/>
  <c r="G22" i="1" s="1"/>
  <c r="F24" i="1"/>
  <c r="G24" i="1"/>
  <c r="E24" i="1"/>
  <c r="F20" i="1"/>
  <c r="G20" i="1"/>
  <c r="E20" i="1"/>
  <c r="F14" i="1"/>
  <c r="F13" i="1" s="1"/>
  <c r="G14" i="1"/>
  <c r="G13" i="1" s="1"/>
  <c r="E14" i="1"/>
  <c r="E13" i="1" s="1"/>
  <c r="F9" i="1"/>
  <c r="G9" i="1"/>
  <c r="E9" i="1"/>
  <c r="E26" i="1" l="1"/>
  <c r="G26" i="1"/>
  <c r="E19" i="1"/>
  <c r="F26" i="1"/>
  <c r="F19" i="1"/>
  <c r="G19" i="1"/>
  <c r="G45" i="1"/>
  <c r="G75" i="1"/>
  <c r="G109" i="1"/>
  <c r="F11" i="1"/>
  <c r="F8" i="1" s="1"/>
  <c r="F117" i="1" s="1"/>
  <c r="E11" i="1"/>
  <c r="E8" i="1" s="1"/>
  <c r="G12" i="1"/>
  <c r="G11" i="1" s="1"/>
  <c r="G8" i="1" s="1"/>
  <c r="F41" i="1"/>
  <c r="F40" i="1" s="1"/>
  <c r="G41" i="1"/>
  <c r="G40" i="1" s="1"/>
  <c r="E41" i="1"/>
  <c r="E40" i="1" s="1"/>
  <c r="F49" i="1"/>
  <c r="F48" i="1" s="1"/>
  <c r="G49" i="1"/>
  <c r="G48" i="1" s="1"/>
  <c r="E49" i="1"/>
  <c r="E48" i="1" s="1"/>
  <c r="F59" i="1"/>
  <c r="G59" i="1"/>
  <c r="E59" i="1"/>
  <c r="F78" i="1"/>
  <c r="G78" i="1"/>
  <c r="E78" i="1"/>
  <c r="F81" i="1"/>
  <c r="G81" i="1"/>
  <c r="E81" i="1"/>
  <c r="F94" i="1"/>
  <c r="G94" i="1"/>
  <c r="E94" i="1"/>
  <c r="F115" i="1"/>
  <c r="G115" i="1"/>
  <c r="E115" i="1"/>
  <c r="G127" i="1"/>
  <c r="F128" i="1"/>
  <c r="G128" i="1"/>
  <c r="E128" i="1"/>
  <c r="E127" i="1" s="1"/>
  <c r="F130" i="1"/>
  <c r="G130" i="1"/>
  <c r="E130" i="1"/>
  <c r="F133" i="1"/>
  <c r="F132" i="1" s="1"/>
  <c r="G133" i="1"/>
  <c r="G132" i="1" s="1"/>
  <c r="E133" i="1"/>
  <c r="E132" i="1" s="1"/>
  <c r="G37" i="1" l="1"/>
  <c r="G117" i="1"/>
  <c r="F37" i="1"/>
  <c r="E117" i="1"/>
  <c r="E37" i="1"/>
  <c r="G58" i="1"/>
  <c r="F127" i="1"/>
  <c r="F135" i="1" s="1"/>
  <c r="E80" i="1"/>
  <c r="F58" i="1"/>
  <c r="E135" i="1"/>
  <c r="G135" i="1"/>
  <c r="G80" i="1"/>
  <c r="F80" i="1"/>
  <c r="E58" i="1"/>
</calcChain>
</file>

<file path=xl/sharedStrings.xml><?xml version="1.0" encoding="utf-8"?>
<sst xmlns="http://schemas.openxmlformats.org/spreadsheetml/2006/main" count="386" uniqueCount="93">
  <si>
    <t>a) plan dotacji</t>
  </si>
  <si>
    <t>Dział</t>
  </si>
  <si>
    <t>Rozdział</t>
  </si>
  <si>
    <t>Paragraf</t>
  </si>
  <si>
    <t>Treść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</si>
  <si>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</si>
  <si>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</si>
  <si>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</si>
  <si>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</si>
  <si>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</si>
  <si>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</si>
  <si>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</si>
  <si>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</si>
  <si>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</si>
  <si>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</si>
  <si>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</si>
  <si>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</si>
  <si>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</si>
  <si>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</si>
  <si>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</si>
  <si>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</si>
  <si>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</si>
  <si>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</si>
  <si>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</si>
  <si>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</si>
  <si>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</si>
  <si>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</si>
  <si>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</si>
  <si>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</si>
  <si>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</si>
  <si>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</si>
  <si>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 oraz za osoby pobierające zasiłki dla opiekunów</t>
  </si>
  <si>
    <t>Razem:</t>
  </si>
  <si>
    <t>b)plan wydatków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</si>
  <si>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</si>
  <si>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</si>
  <si>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</si>
  <si>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</si>
  <si>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</si>
  <si>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</si>
  <si>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</si>
  <si>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</si>
  <si>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</si>
  <si>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</si>
  <si>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</si>
  <si>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</si>
  <si>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</si>
  <si>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</si>
  <si>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</si>
  <si>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</si>
  <si>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</si>
  <si>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</si>
  <si>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</si>
  <si>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</si>
  <si>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</si>
  <si>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</si>
  <si>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</si>
  <si>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</si>
  <si>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</si>
  <si>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</si>
  <si>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</si>
  <si>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</si>
  <si>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</si>
  <si>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</si>
  <si>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3110</t>
  </si>
  <si>
    <t>Świadczenia społeczne</t>
  </si>
  <si>
    <t>4430</t>
  </si>
  <si>
    <t>Różne opłaty i składki</t>
  </si>
  <si>
    <t>4130</t>
  </si>
  <si>
    <t>Składki na ubezpieczenie zdrowotne</t>
  </si>
  <si>
    <t>c) plan dochodów</t>
  </si>
  <si>
    <t>0830</t>
  </si>
  <si>
    <t>Wpływy z usług</t>
  </si>
  <si>
    <t>Swiadczenia rodzinne, świadczenia z funduszu alimentacyjnego oraz składki na ubezpieczenie emerytalne i rentowe z ubezpieczenia społecznego</t>
  </si>
  <si>
    <t>0980</t>
  </si>
  <si>
    <t>Wplywy z tytułu zwrotów wypłaconych świadczeń z funduszu alimentacyjnego</t>
  </si>
  <si>
    <t>Ogółem plan dochodów</t>
  </si>
  <si>
    <t>Rady Miejskiej w Rogoźnie</t>
  </si>
  <si>
    <t>Plan dochodów, dotacji i wydatków związanych z realizacją zadań z zakresu administracji</t>
  </si>
  <si>
    <t>rządowej i innych zadań zleconych gminie ustawami na 2021 rok</t>
  </si>
  <si>
    <t>Plan</t>
  </si>
  <si>
    <t>zmiana</t>
  </si>
  <si>
    <t>Plan po zmianach</t>
  </si>
  <si>
    <t>Spis powszechny i inne</t>
  </si>
  <si>
    <t>Dodatki mieszkaniowe</t>
  </si>
  <si>
    <t>Karta Dużej Rodziny</t>
  </si>
  <si>
    <t>Wspieranie rodziny</t>
  </si>
  <si>
    <t>Spis poeszechny i inne</t>
  </si>
  <si>
    <t>Ochrona Zdrowia</t>
  </si>
  <si>
    <t>Pozostała działalnośc</t>
  </si>
  <si>
    <t>Pozostała działalność</t>
  </si>
  <si>
    <t>Załącznik Nr 4 do Uchwały Nr XLVI/……./2021</t>
  </si>
  <si>
    <t>z dnia 28 kwietnia 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</si>
</sst>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0" fontId="22" fillId="34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4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0" fillId="35" borderId="13" xfId="0" applyFill="1" applyBorder="1" applyAlignment="1">
      <alignment horizontal="center"/>
    </xf>
    <xf numFmtId="0" fontId="0" fillId="35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49" fontId="0" fillId="0" borderId="13" xfId="0" applyNumberFormat="1" applyBorder="1" applyAlignment="1">
      <alignment horizontal="center"/>
    </xf>
    <xf numFmtId="4" fontId="0" fillId="0" borderId="13" xfId="0" applyNumberFormat="1" applyBorder="1"/>
    <xf numFmtId="0" fontId="16" fillId="37" borderId="13" xfId="0" applyFont="1" applyFill="1" applyBorder="1"/>
    <xf numFmtId="0" fontId="16" fillId="37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5" fillId="33" borderId="11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6" fillId="37" borderId="16" xfId="0" applyFont="1" applyFill="1" applyBorder="1"/>
    <xf numFmtId="0" fontId="0" fillId="36" borderId="16" xfId="0" applyFill="1" applyBorder="1"/>
    <xf numFmtId="0" fontId="0" fillId="0" borderId="16" xfId="0" applyBorder="1"/>
    <xf numFmtId="0" fontId="0" fillId="35" borderId="16" xfId="0" applyFill="1" applyBorder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" fontId="25" fillId="33" borderId="11" xfId="0" applyNumberFormat="1" applyFont="1" applyFill="1" applyBorder="1" applyAlignment="1" applyProtection="1">
      <alignment horizontal="right" vertical="center" wrapText="1"/>
    </xf>
    <xf numFmtId="4" fontId="22" fillId="34" borderId="11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 applyProtection="1">
      <alignment horizontal="right" vertical="center" wrapText="1"/>
    </xf>
    <xf numFmtId="4" fontId="21" fillId="33" borderId="11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4" xfId="0" applyNumberFormat="1" applyFont="1" applyFill="1" applyBorder="1" applyAlignment="1" applyProtection="1">
      <alignment horizontal="right" vertical="center" wrapText="1"/>
    </xf>
    <xf numFmtId="4" fontId="21" fillId="33" borderId="13" xfId="0" applyNumberFormat="1" applyFont="1" applyFill="1" applyBorder="1" applyAlignment="1" applyProtection="1">
      <alignment horizontal="right" vertical="center" wrapText="1"/>
    </xf>
    <xf numFmtId="4" fontId="22" fillId="34" borderId="13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1" fillId="0" borderId="13" xfId="0" applyNumberFormat="1" applyFont="1" applyFill="1" applyBorder="1" applyAlignment="1" applyProtection="1">
      <alignment horizontal="right" vertical="center" wrapText="1"/>
    </xf>
    <xf numFmtId="4" fontId="16" fillId="37" borderId="13" xfId="0" applyNumberFormat="1" applyFont="1" applyFill="1" applyBorder="1" applyAlignment="1">
      <alignment horizontal="right"/>
    </xf>
    <xf numFmtId="4" fontId="0" fillId="3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5" borderId="13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/>
    </xf>
    <xf numFmtId="0" fontId="24" fillId="36" borderId="11" xfId="0" applyNumberFormat="1" applyFont="1" applyFill="1" applyBorder="1" applyAlignment="1" applyProtection="1">
      <alignment horizontal="left" vertical="center" wrapText="1"/>
    </xf>
    <xf numFmtId="4" fontId="24" fillId="36" borderId="11" xfId="0" applyNumberFormat="1" applyFont="1" applyFill="1" applyBorder="1" applyAlignment="1" applyProtection="1">
      <alignment horizontal="right" vertical="center" wrapText="1"/>
    </xf>
    <xf numFmtId="0" fontId="31" fillId="36" borderId="10" xfId="0" applyNumberFormat="1" applyFont="1" applyFill="1" applyBorder="1" applyAlignment="1" applyProtection="1">
      <alignment horizontal="center" vertical="center" wrapText="1"/>
    </xf>
    <xf numFmtId="0" fontId="24" fillId="36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right" vertical="center" wrapText="1"/>
    </xf>
    <xf numFmtId="164" fontId="22" fillId="0" borderId="13" xfId="0" applyNumberFormat="1" applyFont="1" applyFill="1" applyBorder="1" applyAlignment="1" applyProtection="1">
      <alignment horizontal="right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left" vertical="center" wrapText="1"/>
    </xf>
    <xf numFmtId="4" fontId="24" fillId="36" borderId="13" xfId="0" applyNumberFormat="1" applyFont="1" applyFill="1" applyBorder="1" applyAlignment="1" applyProtection="1">
      <alignment horizontal="right" vertical="center" wrapText="1"/>
    </xf>
    <xf numFmtId="0" fontId="32" fillId="36" borderId="13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32" fillId="36" borderId="10" xfId="0" applyNumberFormat="1" applyFont="1" applyFill="1" applyBorder="1" applyAlignment="1" applyProtection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</xf>
    <xf numFmtId="4" fontId="22" fillId="36" borderId="13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4" fontId="25" fillId="33" borderId="13" xfId="0" applyNumberFormat="1" applyFont="1" applyFill="1" applyBorder="1" applyAlignment="1" applyProtection="1">
      <alignment horizontal="right"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22" fillId="37" borderId="11" xfId="0" applyNumberFormat="1" applyFont="1" applyFill="1" applyBorder="1" applyAlignment="1" applyProtection="1">
      <alignment horizontal="center" vertical="center" wrapText="1"/>
    </xf>
    <xf numFmtId="0" fontId="25" fillId="37" borderId="11" xfId="0" applyNumberFormat="1" applyFont="1" applyFill="1" applyBorder="1" applyAlignment="1" applyProtection="1">
      <alignment horizontal="left" vertical="center" wrapText="1"/>
    </xf>
    <xf numFmtId="4" fontId="22" fillId="36" borderId="11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" fontId="25" fillId="37" borderId="11" xfId="0" applyNumberFormat="1" applyFont="1" applyFill="1" applyBorder="1" applyAlignment="1" applyProtection="1">
      <alignment horizontal="right" vertical="center" wrapText="1"/>
    </xf>
    <xf numFmtId="4" fontId="25" fillId="37" borderId="13" xfId="0" applyNumberFormat="1" applyFont="1" applyFill="1" applyBorder="1" applyAlignment="1" applyProtection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16" fillId="0" borderId="13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0" fontId="25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"/>
  <sheetViews>
    <sheetView tabSelected="1" workbookViewId="0">
      <selection activeCell="N109" sqref="N109"/>
    </sheetView>
  </sheetViews>
  <sheetFormatPr defaultRowHeight="15" x14ac:dyDescent="0.25"/>
  <cols>
    <col min="3" max="3" width="9.140625" customWidth="1"/>
    <col min="4" max="4" width="52.85546875" customWidth="1"/>
    <col min="5" max="6" width="16.28515625" style="8" customWidth="1"/>
    <col min="7" max="7" width="18.140625" customWidth="1"/>
  </cols>
  <sheetData>
    <row r="1" spans="1:7" x14ac:dyDescent="0.25">
      <c r="A1" s="86" t="s">
        <v>91</v>
      </c>
      <c r="B1" s="87"/>
      <c r="C1" s="87"/>
      <c r="D1" s="87"/>
      <c r="E1" s="87"/>
      <c r="F1" s="87"/>
      <c r="G1" s="87"/>
    </row>
    <row r="2" spans="1:7" s="8" customFormat="1" x14ac:dyDescent="0.25">
      <c r="A2" s="86" t="s">
        <v>77</v>
      </c>
      <c r="B2" s="90"/>
      <c r="C2" s="90"/>
      <c r="D2" s="90"/>
      <c r="E2" s="90"/>
      <c r="F2" s="90"/>
      <c r="G2" s="90"/>
    </row>
    <row r="3" spans="1:7" s="8" customFormat="1" x14ac:dyDescent="0.25">
      <c r="A3" s="86" t="s">
        <v>92</v>
      </c>
      <c r="B3" s="90"/>
      <c r="C3" s="90"/>
      <c r="D3" s="90"/>
      <c r="E3" s="90"/>
      <c r="F3" s="90"/>
      <c r="G3" s="90"/>
    </row>
    <row r="4" spans="1:7" ht="21.75" customHeight="1" x14ac:dyDescent="0.25">
      <c r="A4" s="91" t="s">
        <v>78</v>
      </c>
      <c r="B4" s="91"/>
      <c r="C4" s="91"/>
      <c r="D4" s="91"/>
      <c r="E4" s="91"/>
      <c r="F4" s="91"/>
      <c r="G4" s="91"/>
    </row>
    <row r="5" spans="1:7" s="8" customFormat="1" ht="19.5" customHeight="1" x14ac:dyDescent="0.25">
      <c r="A5" s="93" t="s">
        <v>79</v>
      </c>
      <c r="B5" s="94"/>
      <c r="C5" s="94"/>
      <c r="D5" s="94"/>
      <c r="E5" s="94"/>
      <c r="F5" s="94"/>
      <c r="G5" s="94"/>
    </row>
    <row r="6" spans="1:7" x14ac:dyDescent="0.25">
      <c r="A6" s="88" t="s">
        <v>0</v>
      </c>
      <c r="B6" s="89"/>
      <c r="C6" s="89"/>
      <c r="D6" s="89"/>
      <c r="E6" s="89"/>
      <c r="F6" s="89"/>
      <c r="G6" s="89"/>
    </row>
    <row r="7" spans="1:7" ht="24" customHeight="1" x14ac:dyDescent="0.25">
      <c r="A7" s="9" t="s">
        <v>1</v>
      </c>
      <c r="B7" s="9" t="s">
        <v>2</v>
      </c>
      <c r="C7" s="4" t="s">
        <v>3</v>
      </c>
      <c r="D7" s="4" t="s">
        <v>4</v>
      </c>
      <c r="E7" s="4" t="s">
        <v>80</v>
      </c>
      <c r="F7" s="4" t="s">
        <v>81</v>
      </c>
      <c r="G7" s="58" t="s">
        <v>82</v>
      </c>
    </row>
    <row r="8" spans="1:7" x14ac:dyDescent="0.25">
      <c r="A8" s="10" t="s">
        <v>5</v>
      </c>
      <c r="B8" s="10" t="s">
        <v>6</v>
      </c>
      <c r="C8" s="2" t="s">
        <v>6</v>
      </c>
      <c r="D8" s="30" t="s">
        <v>7</v>
      </c>
      <c r="E8" s="38">
        <f>E9+E11</f>
        <v>185985</v>
      </c>
      <c r="F8" s="38">
        <f t="shared" ref="F8:G8" si="0">F9+F11</f>
        <v>0</v>
      </c>
      <c r="G8" s="74">
        <f t="shared" si="0"/>
        <v>185985</v>
      </c>
    </row>
    <row r="9" spans="1:7" x14ac:dyDescent="0.25">
      <c r="A9" s="9" t="s">
        <v>6</v>
      </c>
      <c r="B9" s="11" t="s">
        <v>8</v>
      </c>
      <c r="C9" s="3" t="s">
        <v>6</v>
      </c>
      <c r="D9" s="1" t="s">
        <v>9</v>
      </c>
      <c r="E9" s="39">
        <f>E10</f>
        <v>163604</v>
      </c>
      <c r="F9" s="39">
        <f t="shared" ref="F9:G9" si="1">F10</f>
        <v>0</v>
      </c>
      <c r="G9" s="45">
        <f t="shared" si="1"/>
        <v>163604</v>
      </c>
    </row>
    <row r="10" spans="1:7" ht="40.5" customHeight="1" x14ac:dyDescent="0.25">
      <c r="A10" s="9" t="s">
        <v>6</v>
      </c>
      <c r="B10" s="9" t="s">
        <v>6</v>
      </c>
      <c r="C10" s="7" t="s">
        <v>10</v>
      </c>
      <c r="D10" s="14" t="s">
        <v>11</v>
      </c>
      <c r="E10" s="40">
        <v>163604</v>
      </c>
      <c r="F10" s="40"/>
      <c r="G10" s="75">
        <f>E10+F10</f>
        <v>163604</v>
      </c>
    </row>
    <row r="11" spans="1:7" s="8" customFormat="1" ht="16.5" customHeight="1" x14ac:dyDescent="0.25">
      <c r="A11" s="9"/>
      <c r="B11" s="56">
        <v>75056</v>
      </c>
      <c r="C11" s="57"/>
      <c r="D11" s="54" t="s">
        <v>83</v>
      </c>
      <c r="E11" s="55">
        <f>E12</f>
        <v>22381</v>
      </c>
      <c r="F11" s="55">
        <f t="shared" ref="F11:G11" si="2">F12</f>
        <v>0</v>
      </c>
      <c r="G11" s="67">
        <f t="shared" si="2"/>
        <v>22381</v>
      </c>
    </row>
    <row r="12" spans="1:7" s="8" customFormat="1" ht="39" customHeight="1" x14ac:dyDescent="0.25">
      <c r="A12" s="9"/>
      <c r="B12" s="9"/>
      <c r="C12" s="7">
        <v>2010</v>
      </c>
      <c r="D12" s="14" t="s">
        <v>11</v>
      </c>
      <c r="E12" s="40">
        <v>22381</v>
      </c>
      <c r="F12" s="40">
        <v>0</v>
      </c>
      <c r="G12" s="75">
        <f>E12+F12</f>
        <v>22381</v>
      </c>
    </row>
    <row r="13" spans="1:7" ht="31.5" customHeight="1" x14ac:dyDescent="0.25">
      <c r="A13" s="10" t="s">
        <v>12</v>
      </c>
      <c r="B13" s="10" t="s">
        <v>6</v>
      </c>
      <c r="C13" s="2" t="s">
        <v>6</v>
      </c>
      <c r="D13" s="6" t="s">
        <v>13</v>
      </c>
      <c r="E13" s="41">
        <f>E14</f>
        <v>3468</v>
      </c>
      <c r="F13" s="41">
        <f t="shared" ref="F13:G13" si="3">F14</f>
        <v>0</v>
      </c>
      <c r="G13" s="44">
        <f t="shared" si="3"/>
        <v>3468</v>
      </c>
    </row>
    <row r="14" spans="1:7" ht="26.25" customHeight="1" x14ac:dyDescent="0.25">
      <c r="A14" s="9" t="s">
        <v>6</v>
      </c>
      <c r="B14" s="11" t="s">
        <v>14</v>
      </c>
      <c r="C14" s="3" t="s">
        <v>6</v>
      </c>
      <c r="D14" s="1" t="s">
        <v>15</v>
      </c>
      <c r="E14" s="39">
        <f>E15</f>
        <v>3468</v>
      </c>
      <c r="F14" s="39">
        <f t="shared" ref="F14:G14" si="4">F15</f>
        <v>0</v>
      </c>
      <c r="G14" s="45">
        <f t="shared" si="4"/>
        <v>3468</v>
      </c>
    </row>
    <row r="15" spans="1:7" ht="39.75" customHeight="1" x14ac:dyDescent="0.25">
      <c r="A15" s="9" t="s">
        <v>6</v>
      </c>
      <c r="B15" s="9" t="s">
        <v>6</v>
      </c>
      <c r="C15" s="7" t="s">
        <v>10</v>
      </c>
      <c r="D15" s="5" t="s">
        <v>11</v>
      </c>
      <c r="E15" s="42">
        <v>3468</v>
      </c>
      <c r="F15" s="42"/>
      <c r="G15" s="75">
        <v>3468</v>
      </c>
    </row>
    <row r="16" spans="1:7" s="8" customFormat="1" ht="27.75" customHeight="1" x14ac:dyDescent="0.25">
      <c r="A16" s="79">
        <v>851</v>
      </c>
      <c r="B16" s="79"/>
      <c r="C16" s="80"/>
      <c r="D16" s="81" t="s">
        <v>88</v>
      </c>
      <c r="E16" s="84">
        <f>E17</f>
        <v>6000</v>
      </c>
      <c r="F16" s="84">
        <f t="shared" ref="F16:G16" si="5">F17</f>
        <v>0</v>
      </c>
      <c r="G16" s="84">
        <f t="shared" si="5"/>
        <v>6000</v>
      </c>
    </row>
    <row r="17" spans="1:7" s="8" customFormat="1" ht="23.25" customHeight="1" x14ac:dyDescent="0.25">
      <c r="A17" s="9"/>
      <c r="B17" s="56">
        <v>85195</v>
      </c>
      <c r="C17" s="69"/>
      <c r="D17" s="54" t="s">
        <v>89</v>
      </c>
      <c r="E17" s="82">
        <f>E18</f>
        <v>6000</v>
      </c>
      <c r="F17" s="82">
        <f t="shared" ref="F17:G17" si="6">F18</f>
        <v>0</v>
      </c>
      <c r="G17" s="82">
        <f t="shared" si="6"/>
        <v>6000</v>
      </c>
    </row>
    <row r="18" spans="1:7" s="8" customFormat="1" ht="36" customHeight="1" x14ac:dyDescent="0.25">
      <c r="A18" s="9"/>
      <c r="B18" s="83"/>
      <c r="C18" s="7">
        <v>2010</v>
      </c>
      <c r="D18" s="5" t="s">
        <v>11</v>
      </c>
      <c r="E18" s="42">
        <v>6000</v>
      </c>
      <c r="F18" s="42"/>
      <c r="G18" s="64">
        <f>E18+F18</f>
        <v>6000</v>
      </c>
    </row>
    <row r="19" spans="1:7" x14ac:dyDescent="0.25">
      <c r="A19" s="10" t="s">
        <v>16</v>
      </c>
      <c r="B19" s="10" t="s">
        <v>6</v>
      </c>
      <c r="C19" s="2" t="s">
        <v>6</v>
      </c>
      <c r="D19" s="6" t="s">
        <v>17</v>
      </c>
      <c r="E19" s="41">
        <f>E20+E22+E24</f>
        <v>1074587</v>
      </c>
      <c r="F19" s="41">
        <f t="shared" ref="F19:G19" si="7">F20+F22+F24</f>
        <v>3000</v>
      </c>
      <c r="G19" s="44">
        <f t="shared" si="7"/>
        <v>1077587</v>
      </c>
    </row>
    <row r="20" spans="1:7" x14ac:dyDescent="0.25">
      <c r="A20" s="9" t="s">
        <v>6</v>
      </c>
      <c r="B20" s="11" t="s">
        <v>18</v>
      </c>
      <c r="C20" s="3" t="s">
        <v>6</v>
      </c>
      <c r="D20" s="1" t="s">
        <v>19</v>
      </c>
      <c r="E20" s="39">
        <f>E21</f>
        <v>712917</v>
      </c>
      <c r="F20" s="39">
        <f t="shared" ref="F20:G20" si="8">F21</f>
        <v>0</v>
      </c>
      <c r="G20" s="45">
        <f t="shared" si="8"/>
        <v>712917</v>
      </c>
    </row>
    <row r="21" spans="1:7" ht="37.5" customHeight="1" x14ac:dyDescent="0.25">
      <c r="A21" s="9" t="s">
        <v>6</v>
      </c>
      <c r="B21" s="58" t="s">
        <v>6</v>
      </c>
      <c r="C21" s="59" t="s">
        <v>10</v>
      </c>
      <c r="D21" s="60" t="s">
        <v>11</v>
      </c>
      <c r="E21" s="43">
        <v>712917</v>
      </c>
      <c r="F21" s="43"/>
      <c r="G21" s="75">
        <f>E21+F21</f>
        <v>712917</v>
      </c>
    </row>
    <row r="22" spans="1:7" s="8" customFormat="1" ht="15" customHeight="1" x14ac:dyDescent="0.25">
      <c r="A22" s="4"/>
      <c r="B22" s="68">
        <v>85215</v>
      </c>
      <c r="C22" s="65"/>
      <c r="D22" s="66" t="s">
        <v>84</v>
      </c>
      <c r="E22" s="67">
        <f>E23</f>
        <v>5000</v>
      </c>
      <c r="F22" s="67">
        <f t="shared" ref="F22:G22" si="9">F23</f>
        <v>3000</v>
      </c>
      <c r="G22" s="67">
        <f t="shared" si="9"/>
        <v>8000</v>
      </c>
    </row>
    <row r="23" spans="1:7" s="8" customFormat="1" ht="36" customHeight="1" x14ac:dyDescent="0.25">
      <c r="A23" s="9"/>
      <c r="B23" s="61"/>
      <c r="C23" s="62">
        <v>2010</v>
      </c>
      <c r="D23" s="60" t="s">
        <v>11</v>
      </c>
      <c r="E23" s="63">
        <v>5000</v>
      </c>
      <c r="F23" s="63">
        <v>3000</v>
      </c>
      <c r="G23" s="64">
        <f>E23+F23</f>
        <v>8000</v>
      </c>
    </row>
    <row r="24" spans="1:7" ht="18.75" customHeight="1" x14ac:dyDescent="0.25">
      <c r="A24" s="9" t="s">
        <v>6</v>
      </c>
      <c r="B24" s="11" t="s">
        <v>20</v>
      </c>
      <c r="C24" s="3" t="s">
        <v>6</v>
      </c>
      <c r="D24" s="1" t="s">
        <v>21</v>
      </c>
      <c r="E24" s="39">
        <f>E25</f>
        <v>356670</v>
      </c>
      <c r="F24" s="39">
        <f t="shared" ref="F24:G24" si="10">F25</f>
        <v>0</v>
      </c>
      <c r="G24" s="45">
        <f t="shared" si="10"/>
        <v>356670</v>
      </c>
    </row>
    <row r="25" spans="1:7" ht="38.25" customHeight="1" x14ac:dyDescent="0.25">
      <c r="A25" s="9" t="s">
        <v>6</v>
      </c>
      <c r="B25" s="9" t="s">
        <v>6</v>
      </c>
      <c r="C25" s="7" t="s">
        <v>10</v>
      </c>
      <c r="D25" s="5" t="s">
        <v>11</v>
      </c>
      <c r="E25" s="42">
        <v>356670</v>
      </c>
      <c r="F25" s="42"/>
      <c r="G25" s="75">
        <v>356670</v>
      </c>
    </row>
    <row r="26" spans="1:7" x14ac:dyDescent="0.25">
      <c r="A26" s="10" t="s">
        <v>22</v>
      </c>
      <c r="B26" s="10" t="s">
        <v>6</v>
      </c>
      <c r="C26" s="2" t="s">
        <v>6</v>
      </c>
      <c r="D26" s="6" t="s">
        <v>23</v>
      </c>
      <c r="E26" s="41">
        <f>E27+E29+E31+E33+E35</f>
        <v>26424500.07</v>
      </c>
      <c r="F26" s="41">
        <f t="shared" ref="F26:G26" si="11">F27+F29+F31+F33+F35</f>
        <v>0</v>
      </c>
      <c r="G26" s="44">
        <f t="shared" si="11"/>
        <v>26424500.07</v>
      </c>
    </row>
    <row r="27" spans="1:7" ht="15" customHeight="1" x14ac:dyDescent="0.25">
      <c r="A27" s="9" t="s">
        <v>6</v>
      </c>
      <c r="B27" s="11" t="s">
        <v>24</v>
      </c>
      <c r="C27" s="3" t="s">
        <v>6</v>
      </c>
      <c r="D27" s="1" t="s">
        <v>25</v>
      </c>
      <c r="E27" s="39">
        <f>E28</f>
        <v>19520424</v>
      </c>
      <c r="F27" s="39">
        <f t="shared" ref="F27:G27" si="12">F28</f>
        <v>0</v>
      </c>
      <c r="G27" s="45">
        <f t="shared" si="12"/>
        <v>19520424</v>
      </c>
    </row>
    <row r="28" spans="1:7" ht="57.75" customHeight="1" x14ac:dyDescent="0.25">
      <c r="A28" s="9" t="s">
        <v>6</v>
      </c>
      <c r="B28" s="9" t="s">
        <v>6</v>
      </c>
      <c r="C28" s="7" t="s">
        <v>26</v>
      </c>
      <c r="D28" s="5" t="s">
        <v>27</v>
      </c>
      <c r="E28" s="42">
        <v>19520424</v>
      </c>
      <c r="F28" s="42"/>
      <c r="G28" s="75">
        <v>19520424</v>
      </c>
    </row>
    <row r="29" spans="1:7" ht="34.5" customHeight="1" x14ac:dyDescent="0.25">
      <c r="A29" s="9" t="s">
        <v>6</v>
      </c>
      <c r="B29" s="11" t="s">
        <v>28</v>
      </c>
      <c r="C29" s="3" t="s">
        <v>6</v>
      </c>
      <c r="D29" s="76" t="s">
        <v>29</v>
      </c>
      <c r="E29" s="39">
        <f>E30</f>
        <v>6853610</v>
      </c>
      <c r="F29" s="39">
        <f t="shared" ref="F29:G29" si="13">F30</f>
        <v>0</v>
      </c>
      <c r="G29" s="45">
        <f t="shared" si="13"/>
        <v>6853610</v>
      </c>
    </row>
    <row r="30" spans="1:7" ht="39.75" customHeight="1" x14ac:dyDescent="0.25">
      <c r="A30" s="9" t="s">
        <v>6</v>
      </c>
      <c r="B30" s="9" t="s">
        <v>6</v>
      </c>
      <c r="C30" s="7" t="s">
        <v>10</v>
      </c>
      <c r="D30" s="14" t="s">
        <v>11</v>
      </c>
      <c r="E30" s="42">
        <v>6853610</v>
      </c>
      <c r="F30" s="42"/>
      <c r="G30" s="75">
        <v>6853610</v>
      </c>
    </row>
    <row r="31" spans="1:7" s="8" customFormat="1" ht="19.5" customHeight="1" x14ac:dyDescent="0.25">
      <c r="A31" s="9"/>
      <c r="B31" s="70">
        <v>85503</v>
      </c>
      <c r="C31" s="57"/>
      <c r="D31" s="54" t="s">
        <v>85</v>
      </c>
      <c r="E31" s="55">
        <f>E32</f>
        <v>198.07</v>
      </c>
      <c r="F31" s="55">
        <f t="shared" ref="F31:G31" si="14">F32</f>
        <v>0</v>
      </c>
      <c r="G31" s="67">
        <f t="shared" si="14"/>
        <v>198.07</v>
      </c>
    </row>
    <row r="32" spans="1:7" s="8" customFormat="1" ht="36.75" customHeight="1" x14ac:dyDescent="0.25">
      <c r="A32" s="9"/>
      <c r="B32" s="9"/>
      <c r="C32" s="7">
        <v>2010</v>
      </c>
      <c r="D32" s="14" t="s">
        <v>11</v>
      </c>
      <c r="E32" s="42">
        <v>198.07</v>
      </c>
      <c r="F32" s="42">
        <v>0</v>
      </c>
      <c r="G32" s="75">
        <f>E32+F32</f>
        <v>198.07</v>
      </c>
    </row>
    <row r="33" spans="1:7" s="8" customFormat="1" ht="20.25" customHeight="1" x14ac:dyDescent="0.25">
      <c r="A33" s="9"/>
      <c r="B33" s="70">
        <v>85504</v>
      </c>
      <c r="C33" s="57"/>
      <c r="D33" s="54" t="s">
        <v>86</v>
      </c>
      <c r="E33" s="55">
        <f>E34</f>
        <v>3600</v>
      </c>
      <c r="F33" s="55">
        <f t="shared" ref="F33:G33" si="15">F34</f>
        <v>0</v>
      </c>
      <c r="G33" s="67">
        <f t="shared" si="15"/>
        <v>3600</v>
      </c>
    </row>
    <row r="34" spans="1:7" s="8" customFormat="1" ht="36" customHeight="1" x14ac:dyDescent="0.25">
      <c r="A34" s="9"/>
      <c r="B34" s="9"/>
      <c r="C34" s="7">
        <v>2010</v>
      </c>
      <c r="D34" s="14" t="s">
        <v>11</v>
      </c>
      <c r="E34" s="42">
        <v>3600</v>
      </c>
      <c r="F34" s="42">
        <v>0</v>
      </c>
      <c r="G34" s="75">
        <f>E34+F34</f>
        <v>3600</v>
      </c>
    </row>
    <row r="35" spans="1:7" ht="32.25" customHeight="1" x14ac:dyDescent="0.25">
      <c r="A35" s="9" t="s">
        <v>6</v>
      </c>
      <c r="B35" s="11" t="s">
        <v>30</v>
      </c>
      <c r="C35" s="3" t="s">
        <v>6</v>
      </c>
      <c r="D35" s="1" t="s">
        <v>31</v>
      </c>
      <c r="E35" s="39">
        <f>E36</f>
        <v>46668</v>
      </c>
      <c r="F35" s="39">
        <f t="shared" ref="F35:G35" si="16">F36</f>
        <v>0</v>
      </c>
      <c r="G35" s="45">
        <f t="shared" si="16"/>
        <v>46668</v>
      </c>
    </row>
    <row r="36" spans="1:7" ht="35.25" customHeight="1" x14ac:dyDescent="0.25">
      <c r="A36" s="9" t="s">
        <v>6</v>
      </c>
      <c r="B36" s="9" t="s">
        <v>6</v>
      </c>
      <c r="C36" s="7" t="s">
        <v>10</v>
      </c>
      <c r="D36" s="5" t="s">
        <v>11</v>
      </c>
      <c r="E36" s="43">
        <v>46668</v>
      </c>
      <c r="F36" s="43"/>
      <c r="G36" s="73">
        <f>E36+F36</f>
        <v>46668</v>
      </c>
    </row>
    <row r="37" spans="1:7" ht="21" customHeight="1" x14ac:dyDescent="0.25">
      <c r="A37" s="97" t="s">
        <v>32</v>
      </c>
      <c r="B37" s="98"/>
      <c r="C37" s="98"/>
      <c r="D37" s="98"/>
      <c r="E37" s="71">
        <f>E8+E13+E19+E26+E16</f>
        <v>27694540.07</v>
      </c>
      <c r="F37" s="71">
        <f t="shared" ref="F37:G37" si="17">F8+F13+F19+F26+F16</f>
        <v>3000</v>
      </c>
      <c r="G37" s="71">
        <f t="shared" si="17"/>
        <v>27697540.07</v>
      </c>
    </row>
    <row r="38" spans="1:7" ht="28.5" customHeight="1" x14ac:dyDescent="0.25">
      <c r="A38" s="89" t="s">
        <v>33</v>
      </c>
      <c r="B38" s="89"/>
      <c r="C38" s="89"/>
      <c r="D38" s="89"/>
      <c r="E38" s="89"/>
      <c r="F38" s="89"/>
      <c r="G38" s="89"/>
    </row>
    <row r="39" spans="1:7" ht="29.25" customHeight="1" x14ac:dyDescent="0.25">
      <c r="A39" s="12" t="s">
        <v>1</v>
      </c>
      <c r="B39" s="12" t="s">
        <v>2</v>
      </c>
      <c r="C39" s="13" t="s">
        <v>3</v>
      </c>
      <c r="D39" s="18" t="s">
        <v>4</v>
      </c>
      <c r="E39" s="4" t="s">
        <v>80</v>
      </c>
      <c r="F39" s="4" t="s">
        <v>81</v>
      </c>
      <c r="G39" s="9" t="s">
        <v>82</v>
      </c>
    </row>
    <row r="40" spans="1:7" ht="15.95" customHeight="1" x14ac:dyDescent="0.25">
      <c r="A40" s="10" t="s">
        <v>5</v>
      </c>
      <c r="B40" s="10" t="s">
        <v>6</v>
      </c>
      <c r="C40" s="2" t="s">
        <v>6</v>
      </c>
      <c r="D40" s="6" t="s">
        <v>7</v>
      </c>
      <c r="E40" s="44">
        <f>E41+E45</f>
        <v>185985</v>
      </c>
      <c r="F40" s="44">
        <f t="shared" ref="F40:G40" si="18">F41+F45</f>
        <v>0</v>
      </c>
      <c r="G40" s="44">
        <f t="shared" si="18"/>
        <v>185985</v>
      </c>
    </row>
    <row r="41" spans="1:7" x14ac:dyDescent="0.25">
      <c r="A41" s="9" t="s">
        <v>6</v>
      </c>
      <c r="B41" s="11" t="s">
        <v>8</v>
      </c>
      <c r="C41" s="3" t="s">
        <v>6</v>
      </c>
      <c r="D41" s="1" t="s">
        <v>9</v>
      </c>
      <c r="E41" s="45">
        <f>E42+E43+E44</f>
        <v>163604</v>
      </c>
      <c r="F41" s="45">
        <f t="shared" ref="F41:G41" si="19">F42+F43+F44</f>
        <v>0</v>
      </c>
      <c r="G41" s="45">
        <f t="shared" si="19"/>
        <v>163604</v>
      </c>
    </row>
    <row r="42" spans="1:7" ht="15" customHeight="1" x14ac:dyDescent="0.25">
      <c r="A42" s="9" t="s">
        <v>6</v>
      </c>
      <c r="B42" s="9" t="s">
        <v>6</v>
      </c>
      <c r="C42" s="7" t="s">
        <v>34</v>
      </c>
      <c r="D42" s="14" t="s">
        <v>35</v>
      </c>
      <c r="E42" s="31">
        <v>136544.38</v>
      </c>
      <c r="F42" s="31"/>
      <c r="G42" s="32">
        <f>E42+F42</f>
        <v>136544.38</v>
      </c>
    </row>
    <row r="43" spans="1:7" ht="15" customHeight="1" x14ac:dyDescent="0.25">
      <c r="A43" s="9" t="s">
        <v>6</v>
      </c>
      <c r="B43" s="9" t="s">
        <v>6</v>
      </c>
      <c r="C43" s="7" t="s">
        <v>36</v>
      </c>
      <c r="D43" s="5" t="s">
        <v>37</v>
      </c>
      <c r="E43" s="46">
        <v>23668.52</v>
      </c>
      <c r="F43" s="46"/>
      <c r="G43" s="32">
        <f t="shared" ref="G43:G44" si="20">E43+F43</f>
        <v>23668.52</v>
      </c>
    </row>
    <row r="44" spans="1:7" ht="15" customHeight="1" x14ac:dyDescent="0.25">
      <c r="A44" s="9" t="s">
        <v>6</v>
      </c>
      <c r="B44" s="9" t="s">
        <v>6</v>
      </c>
      <c r="C44" s="7" t="s">
        <v>38</v>
      </c>
      <c r="D44" s="5" t="s">
        <v>39</v>
      </c>
      <c r="E44" s="46">
        <v>3391.1</v>
      </c>
      <c r="F44" s="46"/>
      <c r="G44" s="32">
        <f t="shared" si="20"/>
        <v>3391.1</v>
      </c>
    </row>
    <row r="45" spans="1:7" s="8" customFormat="1" ht="15" customHeight="1" x14ac:dyDescent="0.25">
      <c r="A45" s="9"/>
      <c r="B45" s="70">
        <v>75056</v>
      </c>
      <c r="C45" s="69"/>
      <c r="D45" s="54" t="s">
        <v>87</v>
      </c>
      <c r="E45" s="72">
        <f>E46+E47</f>
        <v>22381</v>
      </c>
      <c r="F45" s="72">
        <f t="shared" ref="F45:G45" si="21">F46+F47</f>
        <v>0</v>
      </c>
      <c r="G45" s="72">
        <f t="shared" si="21"/>
        <v>22381</v>
      </c>
    </row>
    <row r="46" spans="1:7" s="8" customFormat="1" ht="15" customHeight="1" x14ac:dyDescent="0.25">
      <c r="A46" s="9"/>
      <c r="B46" s="9"/>
      <c r="C46" s="7">
        <v>3020</v>
      </c>
      <c r="D46" s="5" t="s">
        <v>41</v>
      </c>
      <c r="E46" s="46">
        <v>21816</v>
      </c>
      <c r="F46" s="46">
        <v>0</v>
      </c>
      <c r="G46" s="32">
        <f>E46+F46</f>
        <v>21816</v>
      </c>
    </row>
    <row r="47" spans="1:7" s="8" customFormat="1" ht="15" customHeight="1" x14ac:dyDescent="0.25">
      <c r="A47" s="9"/>
      <c r="B47" s="9"/>
      <c r="C47" s="7">
        <v>4210</v>
      </c>
      <c r="D47" s="5" t="s">
        <v>47</v>
      </c>
      <c r="E47" s="46">
        <v>565</v>
      </c>
      <c r="F47" s="46">
        <v>0</v>
      </c>
      <c r="G47" s="32">
        <f>E47+F47</f>
        <v>565</v>
      </c>
    </row>
    <row r="48" spans="1:7" ht="30.75" customHeight="1" x14ac:dyDescent="0.25">
      <c r="A48" s="10" t="s">
        <v>12</v>
      </c>
      <c r="B48" s="10" t="s">
        <v>6</v>
      </c>
      <c r="C48" s="2" t="s">
        <v>6</v>
      </c>
      <c r="D48" s="6" t="s">
        <v>13</v>
      </c>
      <c r="E48" s="44">
        <f>E49</f>
        <v>3468</v>
      </c>
      <c r="F48" s="44">
        <f t="shared" ref="F48:G48" si="22">F49</f>
        <v>0</v>
      </c>
      <c r="G48" s="44">
        <f t="shared" si="22"/>
        <v>3468</v>
      </c>
    </row>
    <row r="49" spans="1:7" ht="26.25" customHeight="1" x14ac:dyDescent="0.25">
      <c r="A49" s="9" t="s">
        <v>6</v>
      </c>
      <c r="B49" s="11" t="s">
        <v>14</v>
      </c>
      <c r="C49" s="3" t="s">
        <v>6</v>
      </c>
      <c r="D49" s="1" t="s">
        <v>15</v>
      </c>
      <c r="E49" s="45">
        <f>E50+E51+E52</f>
        <v>3468</v>
      </c>
      <c r="F49" s="45">
        <f t="shared" ref="F49:G49" si="23">F50+F51+F52</f>
        <v>0</v>
      </c>
      <c r="G49" s="45">
        <f t="shared" si="23"/>
        <v>3468</v>
      </c>
    </row>
    <row r="50" spans="1:7" ht="15" customHeight="1" x14ac:dyDescent="0.25">
      <c r="A50" s="9" t="s">
        <v>6</v>
      </c>
      <c r="B50" s="9" t="s">
        <v>6</v>
      </c>
      <c r="C50" s="7" t="s">
        <v>34</v>
      </c>
      <c r="D50" s="5" t="s">
        <v>35</v>
      </c>
      <c r="E50" s="46">
        <v>2901</v>
      </c>
      <c r="F50" s="46"/>
      <c r="G50" s="32">
        <v>2901</v>
      </c>
    </row>
    <row r="51" spans="1:7" ht="15" customHeight="1" x14ac:dyDescent="0.25">
      <c r="A51" s="9" t="s">
        <v>6</v>
      </c>
      <c r="B51" s="9" t="s">
        <v>6</v>
      </c>
      <c r="C51" s="7" t="s">
        <v>36</v>
      </c>
      <c r="D51" s="5" t="s">
        <v>37</v>
      </c>
      <c r="E51" s="46">
        <v>496</v>
      </c>
      <c r="F51" s="46"/>
      <c r="G51" s="32">
        <v>496</v>
      </c>
    </row>
    <row r="52" spans="1:7" ht="15" customHeight="1" x14ac:dyDescent="0.25">
      <c r="A52" s="9" t="s">
        <v>6</v>
      </c>
      <c r="B52" s="9" t="s">
        <v>6</v>
      </c>
      <c r="C52" s="7" t="s">
        <v>38</v>
      </c>
      <c r="D52" s="5" t="s">
        <v>39</v>
      </c>
      <c r="E52" s="46">
        <v>71</v>
      </c>
      <c r="F52" s="46"/>
      <c r="G52" s="32">
        <v>71</v>
      </c>
    </row>
    <row r="53" spans="1:7" s="8" customFormat="1" ht="15" customHeight="1" x14ac:dyDescent="0.25">
      <c r="A53" s="79">
        <v>851</v>
      </c>
      <c r="B53" s="79"/>
      <c r="C53" s="80"/>
      <c r="D53" s="81" t="s">
        <v>88</v>
      </c>
      <c r="E53" s="85">
        <f>E54</f>
        <v>6000</v>
      </c>
      <c r="F53" s="85">
        <f t="shared" ref="F53:G53" si="24">F54</f>
        <v>0</v>
      </c>
      <c r="G53" s="85">
        <f t="shared" si="24"/>
        <v>6000</v>
      </c>
    </row>
    <row r="54" spans="1:7" s="8" customFormat="1" ht="15" customHeight="1" x14ac:dyDescent="0.25">
      <c r="A54" s="9"/>
      <c r="B54" s="56">
        <v>85195</v>
      </c>
      <c r="C54" s="69"/>
      <c r="D54" s="54" t="s">
        <v>90</v>
      </c>
      <c r="E54" s="72">
        <f>E55+E56+E57</f>
        <v>6000</v>
      </c>
      <c r="F54" s="72">
        <f t="shared" ref="F54:G54" si="25">F55+F56+F57</f>
        <v>0</v>
      </c>
      <c r="G54" s="72">
        <f t="shared" si="25"/>
        <v>6000</v>
      </c>
    </row>
    <row r="55" spans="1:7" s="8" customFormat="1" ht="15" customHeight="1" x14ac:dyDescent="0.25">
      <c r="A55" s="9"/>
      <c r="B55" s="9"/>
      <c r="C55" s="7">
        <v>4010</v>
      </c>
      <c r="D55" s="5" t="s">
        <v>35</v>
      </c>
      <c r="E55" s="46">
        <v>5050</v>
      </c>
      <c r="F55" s="46"/>
      <c r="G55" s="32">
        <f>E55+F55</f>
        <v>5050</v>
      </c>
    </row>
    <row r="56" spans="1:7" s="8" customFormat="1" ht="15" customHeight="1" x14ac:dyDescent="0.25">
      <c r="A56" s="9"/>
      <c r="B56" s="9"/>
      <c r="C56" s="7">
        <v>4110</v>
      </c>
      <c r="D56" s="5" t="s">
        <v>37</v>
      </c>
      <c r="E56" s="46">
        <v>869.61</v>
      </c>
      <c r="F56" s="46"/>
      <c r="G56" s="32">
        <f t="shared" ref="G56:G57" si="26">E56+F56</f>
        <v>869.61</v>
      </c>
    </row>
    <row r="57" spans="1:7" s="8" customFormat="1" ht="15" customHeight="1" x14ac:dyDescent="0.25">
      <c r="A57" s="9"/>
      <c r="B57" s="9"/>
      <c r="C57" s="7">
        <v>4120</v>
      </c>
      <c r="D57" s="5" t="s">
        <v>39</v>
      </c>
      <c r="E57" s="46">
        <v>80.39</v>
      </c>
      <c r="F57" s="46"/>
      <c r="G57" s="32">
        <f t="shared" si="26"/>
        <v>80.39</v>
      </c>
    </row>
    <row r="58" spans="1:7" ht="15.95" customHeight="1" x14ac:dyDescent="0.25">
      <c r="A58" s="10" t="s">
        <v>16</v>
      </c>
      <c r="B58" s="10" t="s">
        <v>6</v>
      </c>
      <c r="C58" s="2" t="s">
        <v>6</v>
      </c>
      <c r="D58" s="6" t="s">
        <v>17</v>
      </c>
      <c r="E58" s="44">
        <f>E59+E78+E75</f>
        <v>1074587</v>
      </c>
      <c r="F58" s="44">
        <f t="shared" ref="F58:G58" si="27">F59+F78+F75</f>
        <v>3000</v>
      </c>
      <c r="G58" s="44">
        <f t="shared" si="27"/>
        <v>1077587</v>
      </c>
    </row>
    <row r="59" spans="1:7" x14ac:dyDescent="0.25">
      <c r="A59" s="9" t="s">
        <v>6</v>
      </c>
      <c r="B59" s="11" t="s">
        <v>18</v>
      </c>
      <c r="C59" s="3" t="s">
        <v>6</v>
      </c>
      <c r="D59" s="1" t="s">
        <v>19</v>
      </c>
      <c r="E59" s="45">
        <f>E60+E61+E62+E63+E64+E65+E66+E67+E68+E69+E70+E71+E72+E73+E74</f>
        <v>712917</v>
      </c>
      <c r="F59" s="45">
        <f t="shared" ref="F59:G59" si="28">F60+F61+F62+F63+F64+F65+F66+F67+F68+F69+F70+F71+F72+F73+F74</f>
        <v>0</v>
      </c>
      <c r="G59" s="45">
        <f t="shared" si="28"/>
        <v>712917</v>
      </c>
    </row>
    <row r="60" spans="1:7" ht="15" customHeight="1" x14ac:dyDescent="0.25">
      <c r="A60" s="9" t="s">
        <v>6</v>
      </c>
      <c r="B60" s="9" t="s">
        <v>6</v>
      </c>
      <c r="C60" s="7" t="s">
        <v>40</v>
      </c>
      <c r="D60" s="5" t="s">
        <v>41</v>
      </c>
      <c r="E60" s="46">
        <v>2000</v>
      </c>
      <c r="F60" s="46"/>
      <c r="G60" s="32">
        <f>E60+F60</f>
        <v>2000</v>
      </c>
    </row>
    <row r="61" spans="1:7" ht="15" customHeight="1" x14ac:dyDescent="0.25">
      <c r="A61" s="9" t="s">
        <v>6</v>
      </c>
      <c r="B61" s="9" t="s">
        <v>6</v>
      </c>
      <c r="C61" s="7" t="s">
        <v>34</v>
      </c>
      <c r="D61" s="5" t="s">
        <v>35</v>
      </c>
      <c r="E61" s="46">
        <v>362927</v>
      </c>
      <c r="F61" s="46"/>
      <c r="G61" s="32">
        <f t="shared" ref="G61:G74" si="29">E61+F61</f>
        <v>362927</v>
      </c>
    </row>
    <row r="62" spans="1:7" ht="15" customHeight="1" x14ac:dyDescent="0.25">
      <c r="A62" s="9" t="s">
        <v>6</v>
      </c>
      <c r="B62" s="9" t="s">
        <v>6</v>
      </c>
      <c r="C62" s="7" t="s">
        <v>42</v>
      </c>
      <c r="D62" s="5" t="s">
        <v>43</v>
      </c>
      <c r="E62" s="46">
        <v>25838</v>
      </c>
      <c r="F62" s="46"/>
      <c r="G62" s="32">
        <f t="shared" si="29"/>
        <v>25838</v>
      </c>
    </row>
    <row r="63" spans="1:7" ht="15" customHeight="1" x14ac:dyDescent="0.25">
      <c r="A63" s="9" t="s">
        <v>6</v>
      </c>
      <c r="B63" s="9" t="s">
        <v>6</v>
      </c>
      <c r="C63" s="7" t="s">
        <v>36</v>
      </c>
      <c r="D63" s="5" t="s">
        <v>37</v>
      </c>
      <c r="E63" s="46">
        <v>67878</v>
      </c>
      <c r="F63" s="46"/>
      <c r="G63" s="32">
        <f t="shared" si="29"/>
        <v>67878</v>
      </c>
    </row>
    <row r="64" spans="1:7" ht="15" customHeight="1" x14ac:dyDescent="0.25">
      <c r="A64" s="9" t="s">
        <v>6</v>
      </c>
      <c r="B64" s="9" t="s">
        <v>6</v>
      </c>
      <c r="C64" s="7" t="s">
        <v>38</v>
      </c>
      <c r="D64" s="5" t="s">
        <v>39</v>
      </c>
      <c r="E64" s="46">
        <v>9525</v>
      </c>
      <c r="F64" s="46"/>
      <c r="G64" s="32">
        <f t="shared" si="29"/>
        <v>9525</v>
      </c>
    </row>
    <row r="65" spans="1:7" ht="15" customHeight="1" x14ac:dyDescent="0.25">
      <c r="A65" s="9" t="s">
        <v>6</v>
      </c>
      <c r="B65" s="9" t="s">
        <v>6</v>
      </c>
      <c r="C65" s="7" t="s">
        <v>44</v>
      </c>
      <c r="D65" s="5" t="s">
        <v>45</v>
      </c>
      <c r="E65" s="46">
        <v>15000</v>
      </c>
      <c r="F65" s="46"/>
      <c r="G65" s="32">
        <f t="shared" si="29"/>
        <v>15000</v>
      </c>
    </row>
    <row r="66" spans="1:7" ht="15" customHeight="1" x14ac:dyDescent="0.25">
      <c r="A66" s="9" t="s">
        <v>6</v>
      </c>
      <c r="B66" s="9" t="s">
        <v>6</v>
      </c>
      <c r="C66" s="7" t="s">
        <v>46</v>
      </c>
      <c r="D66" s="5" t="s">
        <v>47</v>
      </c>
      <c r="E66" s="46">
        <v>58000</v>
      </c>
      <c r="F66" s="46"/>
      <c r="G66" s="32">
        <f t="shared" si="29"/>
        <v>58000</v>
      </c>
    </row>
    <row r="67" spans="1:7" x14ac:dyDescent="0.25">
      <c r="A67" s="9" t="s">
        <v>6</v>
      </c>
      <c r="B67" s="9" t="s">
        <v>6</v>
      </c>
      <c r="C67" s="7" t="s">
        <v>48</v>
      </c>
      <c r="D67" s="5" t="s">
        <v>49</v>
      </c>
      <c r="E67" s="46">
        <v>16000</v>
      </c>
      <c r="F67" s="46"/>
      <c r="G67" s="32">
        <f t="shared" si="29"/>
        <v>16000</v>
      </c>
    </row>
    <row r="68" spans="1:7" x14ac:dyDescent="0.25">
      <c r="A68" s="9" t="s">
        <v>6</v>
      </c>
      <c r="B68" s="9" t="s">
        <v>6</v>
      </c>
      <c r="C68" s="7" t="s">
        <v>50</v>
      </c>
      <c r="D68" s="5" t="s">
        <v>51</v>
      </c>
      <c r="E68" s="46">
        <v>2000</v>
      </c>
      <c r="F68" s="46"/>
      <c r="G68" s="32">
        <f t="shared" si="29"/>
        <v>2000</v>
      </c>
    </row>
    <row r="69" spans="1:7" x14ac:dyDescent="0.25">
      <c r="A69" s="9" t="s">
        <v>6</v>
      </c>
      <c r="B69" s="9" t="s">
        <v>6</v>
      </c>
      <c r="C69" s="7" t="s">
        <v>52</v>
      </c>
      <c r="D69" s="5" t="s">
        <v>53</v>
      </c>
      <c r="E69" s="46">
        <v>128515</v>
      </c>
      <c r="F69" s="46"/>
      <c r="G69" s="32">
        <f t="shared" si="29"/>
        <v>128515</v>
      </c>
    </row>
    <row r="70" spans="1:7" ht="15" customHeight="1" x14ac:dyDescent="0.25">
      <c r="A70" s="9" t="s">
        <v>6</v>
      </c>
      <c r="B70" s="9" t="s">
        <v>6</v>
      </c>
      <c r="C70" s="7" t="s">
        <v>54</v>
      </c>
      <c r="D70" s="5" t="s">
        <v>55</v>
      </c>
      <c r="E70" s="46">
        <v>2500</v>
      </c>
      <c r="F70" s="46"/>
      <c r="G70" s="32">
        <f t="shared" si="29"/>
        <v>2500</v>
      </c>
    </row>
    <row r="71" spans="1:7" x14ac:dyDescent="0.25">
      <c r="A71" s="9" t="s">
        <v>6</v>
      </c>
      <c r="B71" s="9" t="s">
        <v>6</v>
      </c>
      <c r="C71" s="7" t="s">
        <v>56</v>
      </c>
      <c r="D71" s="5" t="s">
        <v>57</v>
      </c>
      <c r="E71" s="46">
        <v>1000</v>
      </c>
      <c r="F71" s="46"/>
      <c r="G71" s="32">
        <f t="shared" si="29"/>
        <v>1000</v>
      </c>
    </row>
    <row r="72" spans="1:7" ht="15" customHeight="1" x14ac:dyDescent="0.25">
      <c r="A72" s="9" t="s">
        <v>6</v>
      </c>
      <c r="B72" s="9" t="s">
        <v>6</v>
      </c>
      <c r="C72" s="7" t="s">
        <v>58</v>
      </c>
      <c r="D72" s="5" t="s">
        <v>59</v>
      </c>
      <c r="E72" s="46">
        <v>12403</v>
      </c>
      <c r="F72" s="46"/>
      <c r="G72" s="32">
        <f t="shared" si="29"/>
        <v>12403</v>
      </c>
    </row>
    <row r="73" spans="1:7" ht="16.5" customHeight="1" x14ac:dyDescent="0.25">
      <c r="A73" s="9" t="s">
        <v>6</v>
      </c>
      <c r="B73" s="9" t="s">
        <v>6</v>
      </c>
      <c r="C73" s="7" t="s">
        <v>60</v>
      </c>
      <c r="D73" s="5" t="s">
        <v>61</v>
      </c>
      <c r="E73" s="46">
        <v>3500</v>
      </c>
      <c r="F73" s="46"/>
      <c r="G73" s="32">
        <f t="shared" si="29"/>
        <v>3500</v>
      </c>
    </row>
    <row r="74" spans="1:7" ht="15" customHeight="1" x14ac:dyDescent="0.25">
      <c r="A74" s="9" t="s">
        <v>6</v>
      </c>
      <c r="B74" s="9" t="s">
        <v>6</v>
      </c>
      <c r="C74" s="7" t="s">
        <v>62</v>
      </c>
      <c r="D74" s="5" t="s">
        <v>63</v>
      </c>
      <c r="E74" s="46">
        <v>5831</v>
      </c>
      <c r="F74" s="46"/>
      <c r="G74" s="32">
        <f t="shared" si="29"/>
        <v>5831</v>
      </c>
    </row>
    <row r="75" spans="1:7" s="8" customFormat="1" ht="15" customHeight="1" x14ac:dyDescent="0.25">
      <c r="A75" s="9"/>
      <c r="B75" s="70">
        <v>85215</v>
      </c>
      <c r="C75" s="57"/>
      <c r="D75" s="54" t="s">
        <v>84</v>
      </c>
      <c r="E75" s="67">
        <f>E76+E77</f>
        <v>5000</v>
      </c>
      <c r="F75" s="67">
        <f t="shared" ref="F75:G75" si="30">F76+F77</f>
        <v>3000</v>
      </c>
      <c r="G75" s="67">
        <f t="shared" si="30"/>
        <v>7999.9999999999991</v>
      </c>
    </row>
    <row r="76" spans="1:7" s="8" customFormat="1" ht="15" customHeight="1" x14ac:dyDescent="0.25">
      <c r="A76" s="9"/>
      <c r="B76" s="9"/>
      <c r="C76" s="7">
        <v>3110</v>
      </c>
      <c r="D76" s="5" t="s">
        <v>65</v>
      </c>
      <c r="E76" s="46">
        <v>4901.96</v>
      </c>
      <c r="F76" s="46">
        <v>2941.18</v>
      </c>
      <c r="G76" s="32">
        <f>E76+F76</f>
        <v>7843.1399999999994</v>
      </c>
    </row>
    <row r="77" spans="1:7" s="8" customFormat="1" ht="15" customHeight="1" x14ac:dyDescent="0.25">
      <c r="A77" s="9"/>
      <c r="B77" s="9"/>
      <c r="C77" s="7">
        <v>4210</v>
      </c>
      <c r="D77" s="5" t="s">
        <v>47</v>
      </c>
      <c r="E77" s="46">
        <v>98.04</v>
      </c>
      <c r="F77" s="46">
        <v>58.82</v>
      </c>
      <c r="G77" s="32">
        <f>E77+F77</f>
        <v>156.86000000000001</v>
      </c>
    </row>
    <row r="78" spans="1:7" ht="15" customHeight="1" x14ac:dyDescent="0.25">
      <c r="A78" s="9" t="s">
        <v>6</v>
      </c>
      <c r="B78" s="11" t="s">
        <v>20</v>
      </c>
      <c r="C78" s="3" t="s">
        <v>6</v>
      </c>
      <c r="D78" s="1" t="s">
        <v>21</v>
      </c>
      <c r="E78" s="45">
        <f>E79</f>
        <v>356670</v>
      </c>
      <c r="F78" s="45">
        <f t="shared" ref="F78:G78" si="31">F79</f>
        <v>0</v>
      </c>
      <c r="G78" s="45">
        <f t="shared" si="31"/>
        <v>356670</v>
      </c>
    </row>
    <row r="79" spans="1:7" x14ac:dyDescent="0.25">
      <c r="A79" s="9" t="s">
        <v>6</v>
      </c>
      <c r="B79" s="9" t="s">
        <v>6</v>
      </c>
      <c r="C79" s="7" t="s">
        <v>52</v>
      </c>
      <c r="D79" s="5" t="s">
        <v>53</v>
      </c>
      <c r="E79" s="46">
        <v>356670</v>
      </c>
      <c r="F79" s="46"/>
      <c r="G79" s="32">
        <v>356670</v>
      </c>
    </row>
    <row r="80" spans="1:7" ht="15.95" customHeight="1" x14ac:dyDescent="0.25">
      <c r="A80" s="10" t="s">
        <v>22</v>
      </c>
      <c r="B80" s="10" t="s">
        <v>6</v>
      </c>
      <c r="C80" s="2" t="s">
        <v>6</v>
      </c>
      <c r="D80" s="6" t="s">
        <v>23</v>
      </c>
      <c r="E80" s="44">
        <f>E81+E94+E115+E109+E113</f>
        <v>26424500.07</v>
      </c>
      <c r="F80" s="44">
        <f>F81+F94+F115+F109+F113</f>
        <v>0</v>
      </c>
      <c r="G80" s="44">
        <f>G81+G94+G115+G109+G113</f>
        <v>26424500.07</v>
      </c>
    </row>
    <row r="81" spans="1:7" ht="15" customHeight="1" x14ac:dyDescent="0.25">
      <c r="A81" s="9" t="s">
        <v>6</v>
      </c>
      <c r="B81" s="11" t="s">
        <v>24</v>
      </c>
      <c r="C81" s="3" t="s">
        <v>6</v>
      </c>
      <c r="D81" s="1" t="s">
        <v>25</v>
      </c>
      <c r="E81" s="45">
        <f>E82+E83+E84+E85+E86+E87+E88+E89+E90+E91+E92+E93</f>
        <v>19520424</v>
      </c>
      <c r="F81" s="45">
        <f t="shared" ref="F81:G81" si="32">F82+F83+F84+F85+F86+F87+F88+F89+F90+F91+F92+F93</f>
        <v>0</v>
      </c>
      <c r="G81" s="45">
        <f t="shared" si="32"/>
        <v>19520424</v>
      </c>
    </row>
    <row r="82" spans="1:7" x14ac:dyDescent="0.25">
      <c r="A82" s="9" t="s">
        <v>6</v>
      </c>
      <c r="B82" s="9" t="s">
        <v>6</v>
      </c>
      <c r="C82" s="7" t="s">
        <v>64</v>
      </c>
      <c r="D82" s="5" t="s">
        <v>65</v>
      </c>
      <c r="E82" s="46">
        <v>19358004</v>
      </c>
      <c r="F82" s="46"/>
      <c r="G82" s="32">
        <v>19358004</v>
      </c>
    </row>
    <row r="83" spans="1:7" ht="15" customHeight="1" x14ac:dyDescent="0.25">
      <c r="A83" s="9" t="s">
        <v>6</v>
      </c>
      <c r="B83" s="9" t="s">
        <v>6</v>
      </c>
      <c r="C83" s="7" t="s">
        <v>34</v>
      </c>
      <c r="D83" s="5" t="s">
        <v>35</v>
      </c>
      <c r="E83" s="46">
        <v>100000</v>
      </c>
      <c r="F83" s="46"/>
      <c r="G83" s="32">
        <v>100000</v>
      </c>
    </row>
    <row r="84" spans="1:7" ht="15" customHeight="1" x14ac:dyDescent="0.25">
      <c r="A84" s="9" t="s">
        <v>6</v>
      </c>
      <c r="B84" s="9" t="s">
        <v>6</v>
      </c>
      <c r="C84" s="7" t="s">
        <v>42</v>
      </c>
      <c r="D84" s="5" t="s">
        <v>43</v>
      </c>
      <c r="E84" s="46">
        <v>10100</v>
      </c>
      <c r="F84" s="46"/>
      <c r="G84" s="32">
        <v>10100</v>
      </c>
    </row>
    <row r="85" spans="1:7" ht="15" customHeight="1" x14ac:dyDescent="0.25">
      <c r="A85" s="9" t="s">
        <v>6</v>
      </c>
      <c r="B85" s="9" t="s">
        <v>6</v>
      </c>
      <c r="C85" s="7" t="s">
        <v>36</v>
      </c>
      <c r="D85" s="5" t="s">
        <v>37</v>
      </c>
      <c r="E85" s="46">
        <v>19000</v>
      </c>
      <c r="F85" s="46"/>
      <c r="G85" s="32">
        <v>19000</v>
      </c>
    </row>
    <row r="86" spans="1:7" ht="15" customHeight="1" x14ac:dyDescent="0.25">
      <c r="A86" s="9" t="s">
        <v>6</v>
      </c>
      <c r="B86" s="9" t="s">
        <v>6</v>
      </c>
      <c r="C86" s="7" t="s">
        <v>38</v>
      </c>
      <c r="D86" s="5" t="s">
        <v>39</v>
      </c>
      <c r="E86" s="46">
        <v>2700</v>
      </c>
      <c r="F86" s="46"/>
      <c r="G86" s="32">
        <v>2700</v>
      </c>
    </row>
    <row r="87" spans="1:7" ht="15" customHeight="1" x14ac:dyDescent="0.25">
      <c r="A87" s="9" t="s">
        <v>6</v>
      </c>
      <c r="B87" s="9" t="s">
        <v>6</v>
      </c>
      <c r="C87" s="7" t="s">
        <v>46</v>
      </c>
      <c r="D87" s="5" t="s">
        <v>47</v>
      </c>
      <c r="E87" s="46">
        <v>7000</v>
      </c>
      <c r="F87" s="46"/>
      <c r="G87" s="32">
        <v>7000</v>
      </c>
    </row>
    <row r="88" spans="1:7" x14ac:dyDescent="0.25">
      <c r="A88" s="9" t="s">
        <v>6</v>
      </c>
      <c r="B88" s="9" t="s">
        <v>6</v>
      </c>
      <c r="C88" s="7" t="s">
        <v>48</v>
      </c>
      <c r="D88" s="5" t="s">
        <v>49</v>
      </c>
      <c r="E88" s="46">
        <v>2500</v>
      </c>
      <c r="F88" s="46"/>
      <c r="G88" s="32">
        <v>2500</v>
      </c>
    </row>
    <row r="89" spans="1:7" ht="17.25" customHeight="1" x14ac:dyDescent="0.25">
      <c r="A89" s="9" t="s">
        <v>6</v>
      </c>
      <c r="B89" s="9" t="s">
        <v>6</v>
      </c>
      <c r="C89" s="7" t="s">
        <v>52</v>
      </c>
      <c r="D89" s="5" t="s">
        <v>53</v>
      </c>
      <c r="E89" s="46">
        <v>15000</v>
      </c>
      <c r="F89" s="46"/>
      <c r="G89" s="32">
        <v>15000</v>
      </c>
    </row>
    <row r="90" spans="1:7" ht="14.25" customHeight="1" x14ac:dyDescent="0.25">
      <c r="A90" s="9" t="s">
        <v>6</v>
      </c>
      <c r="B90" s="9" t="s">
        <v>6</v>
      </c>
      <c r="C90" s="7" t="s">
        <v>66</v>
      </c>
      <c r="D90" s="5" t="s">
        <v>67</v>
      </c>
      <c r="E90" s="46">
        <v>100</v>
      </c>
      <c r="F90" s="46"/>
      <c r="G90" s="32">
        <v>100</v>
      </c>
    </row>
    <row r="91" spans="1:7" ht="15.75" customHeight="1" x14ac:dyDescent="0.25">
      <c r="A91" s="9" t="s">
        <v>6</v>
      </c>
      <c r="B91" s="9" t="s">
        <v>6</v>
      </c>
      <c r="C91" s="7" t="s">
        <v>58</v>
      </c>
      <c r="D91" s="5" t="s">
        <v>59</v>
      </c>
      <c r="E91" s="46">
        <v>2370</v>
      </c>
      <c r="F91" s="46"/>
      <c r="G91" s="32">
        <v>2370</v>
      </c>
    </row>
    <row r="92" spans="1:7" ht="15.75" customHeight="1" x14ac:dyDescent="0.25">
      <c r="A92" s="9" t="s">
        <v>6</v>
      </c>
      <c r="B92" s="9" t="s">
        <v>6</v>
      </c>
      <c r="C92" s="7" t="s">
        <v>60</v>
      </c>
      <c r="D92" s="5" t="s">
        <v>61</v>
      </c>
      <c r="E92" s="46">
        <v>2000</v>
      </c>
      <c r="F92" s="46"/>
      <c r="G92" s="32">
        <v>2000</v>
      </c>
    </row>
    <row r="93" spans="1:7" ht="18" customHeight="1" x14ac:dyDescent="0.25">
      <c r="A93" s="9" t="s">
        <v>6</v>
      </c>
      <c r="B93" s="9" t="s">
        <v>6</v>
      </c>
      <c r="C93" s="7" t="s">
        <v>62</v>
      </c>
      <c r="D93" s="5" t="s">
        <v>63</v>
      </c>
      <c r="E93" s="46">
        <v>1650</v>
      </c>
      <c r="F93" s="46"/>
      <c r="G93" s="32">
        <v>1650</v>
      </c>
    </row>
    <row r="94" spans="1:7" ht="38.25" customHeight="1" x14ac:dyDescent="0.25">
      <c r="A94" s="9" t="s">
        <v>6</v>
      </c>
      <c r="B94" s="11" t="s">
        <v>28</v>
      </c>
      <c r="C94" s="3" t="s">
        <v>6</v>
      </c>
      <c r="D94" s="76" t="s">
        <v>29</v>
      </c>
      <c r="E94" s="45">
        <f>E95+E97+E98+E99+E100+E101+E102+E103+E104+E105+E106+E107+E108</f>
        <v>6853610</v>
      </c>
      <c r="F94" s="45">
        <f>F95+F97+F98+F99+F100+F101+F102+F103+F104+F105+F106+F107+F108</f>
        <v>0</v>
      </c>
      <c r="G94" s="45">
        <f>G95+G97+G98+G99+G100+G101+G102+G103+G104+G105+G106+G107+G108</f>
        <v>6853610</v>
      </c>
    </row>
    <row r="95" spans="1:7" ht="15" customHeight="1" x14ac:dyDescent="0.25">
      <c r="A95" s="9" t="s">
        <v>6</v>
      </c>
      <c r="B95" s="9" t="s">
        <v>6</v>
      </c>
      <c r="C95" s="7" t="s">
        <v>64</v>
      </c>
      <c r="D95" s="5" t="s">
        <v>65</v>
      </c>
      <c r="E95" s="46">
        <v>6390180</v>
      </c>
      <c r="F95" s="46"/>
      <c r="G95" s="32">
        <v>6390180</v>
      </c>
    </row>
    <row r="96" spans="1:7" ht="28.5" hidden="1" customHeight="1" x14ac:dyDescent="0.25">
      <c r="A96" s="12" t="s">
        <v>1</v>
      </c>
      <c r="B96" s="17" t="s">
        <v>2</v>
      </c>
      <c r="C96" s="13" t="s">
        <v>3</v>
      </c>
      <c r="D96" s="18" t="s">
        <v>4</v>
      </c>
      <c r="E96" s="37" t="s">
        <v>80</v>
      </c>
      <c r="F96" s="37" t="s">
        <v>81</v>
      </c>
      <c r="G96" s="37" t="s">
        <v>82</v>
      </c>
    </row>
    <row r="97" spans="1:7" ht="15" customHeight="1" x14ac:dyDescent="0.25">
      <c r="A97" s="9" t="s">
        <v>6</v>
      </c>
      <c r="B97" s="9" t="s">
        <v>6</v>
      </c>
      <c r="C97" s="7" t="s">
        <v>34</v>
      </c>
      <c r="D97" s="5" t="s">
        <v>35</v>
      </c>
      <c r="E97" s="46">
        <v>121500</v>
      </c>
      <c r="F97" s="46"/>
      <c r="G97" s="32">
        <v>121500</v>
      </c>
    </row>
    <row r="98" spans="1:7" ht="15" customHeight="1" x14ac:dyDescent="0.25">
      <c r="A98" s="9" t="s">
        <v>6</v>
      </c>
      <c r="B98" s="9" t="s">
        <v>6</v>
      </c>
      <c r="C98" s="7" t="s">
        <v>42</v>
      </c>
      <c r="D98" s="5" t="s">
        <v>43</v>
      </c>
      <c r="E98" s="46">
        <v>15900</v>
      </c>
      <c r="F98" s="46"/>
      <c r="G98" s="32">
        <v>15900</v>
      </c>
    </row>
    <row r="99" spans="1:7" ht="15" customHeight="1" x14ac:dyDescent="0.25">
      <c r="A99" s="9" t="s">
        <v>6</v>
      </c>
      <c r="B99" s="9" t="s">
        <v>6</v>
      </c>
      <c r="C99" s="7" t="s">
        <v>36</v>
      </c>
      <c r="D99" s="5" t="s">
        <v>37</v>
      </c>
      <c r="E99" s="46">
        <v>273600</v>
      </c>
      <c r="F99" s="46"/>
      <c r="G99" s="32">
        <v>273600</v>
      </c>
    </row>
    <row r="100" spans="1:7" ht="15" customHeight="1" x14ac:dyDescent="0.25">
      <c r="A100" s="9" t="s">
        <v>6</v>
      </c>
      <c r="B100" s="9" t="s">
        <v>6</v>
      </c>
      <c r="C100" s="7" t="s">
        <v>38</v>
      </c>
      <c r="D100" s="5" t="s">
        <v>39</v>
      </c>
      <c r="E100" s="46">
        <v>3300</v>
      </c>
      <c r="F100" s="46"/>
      <c r="G100" s="32">
        <v>3300</v>
      </c>
    </row>
    <row r="101" spans="1:7" ht="15" customHeight="1" x14ac:dyDescent="0.25">
      <c r="A101" s="9" t="s">
        <v>6</v>
      </c>
      <c r="B101" s="9" t="s">
        <v>6</v>
      </c>
      <c r="C101" s="7" t="s">
        <v>46</v>
      </c>
      <c r="D101" s="5" t="s">
        <v>47</v>
      </c>
      <c r="E101" s="46">
        <v>8000</v>
      </c>
      <c r="F101" s="46"/>
      <c r="G101" s="32">
        <v>8000</v>
      </c>
    </row>
    <row r="102" spans="1:7" x14ac:dyDescent="0.25">
      <c r="A102" s="9" t="s">
        <v>6</v>
      </c>
      <c r="B102" s="9" t="s">
        <v>6</v>
      </c>
      <c r="C102" s="7" t="s">
        <v>48</v>
      </c>
      <c r="D102" s="5" t="s">
        <v>49</v>
      </c>
      <c r="E102" s="46">
        <v>3000</v>
      </c>
      <c r="F102" s="46"/>
      <c r="G102" s="32">
        <v>3000</v>
      </c>
    </row>
    <row r="103" spans="1:7" x14ac:dyDescent="0.25">
      <c r="A103" s="9" t="s">
        <v>6</v>
      </c>
      <c r="B103" s="9" t="s">
        <v>6</v>
      </c>
      <c r="C103" s="7" t="s">
        <v>52</v>
      </c>
      <c r="D103" s="5" t="s">
        <v>53</v>
      </c>
      <c r="E103" s="46">
        <v>27000</v>
      </c>
      <c r="F103" s="46"/>
      <c r="G103" s="32">
        <v>27000</v>
      </c>
    </row>
    <row r="104" spans="1:7" ht="15" customHeight="1" x14ac:dyDescent="0.25">
      <c r="A104" s="9" t="s">
        <v>6</v>
      </c>
      <c r="B104" s="9" t="s">
        <v>6</v>
      </c>
      <c r="C104" s="7" t="s">
        <v>54</v>
      </c>
      <c r="D104" s="5" t="s">
        <v>55</v>
      </c>
      <c r="E104" s="46">
        <v>1000</v>
      </c>
      <c r="F104" s="46"/>
      <c r="G104" s="32">
        <v>1000</v>
      </c>
    </row>
    <row r="105" spans="1:7" x14ac:dyDescent="0.25">
      <c r="A105" s="9" t="s">
        <v>6</v>
      </c>
      <c r="B105" s="9" t="s">
        <v>6</v>
      </c>
      <c r="C105" s="7" t="s">
        <v>66</v>
      </c>
      <c r="D105" s="5" t="s">
        <v>67</v>
      </c>
      <c r="E105" s="46">
        <v>200</v>
      </c>
      <c r="F105" s="46"/>
      <c r="G105" s="32">
        <v>200</v>
      </c>
    </row>
    <row r="106" spans="1:7" ht="15" customHeight="1" x14ac:dyDescent="0.25">
      <c r="A106" s="9" t="s">
        <v>6</v>
      </c>
      <c r="B106" s="9" t="s">
        <v>6</v>
      </c>
      <c r="C106" s="7" t="s">
        <v>58</v>
      </c>
      <c r="D106" s="5" t="s">
        <v>59</v>
      </c>
      <c r="E106" s="46">
        <v>5430</v>
      </c>
      <c r="F106" s="46"/>
      <c r="G106" s="32">
        <v>5430</v>
      </c>
    </row>
    <row r="107" spans="1:7" ht="20.25" customHeight="1" x14ac:dyDescent="0.25">
      <c r="A107" s="9" t="s">
        <v>6</v>
      </c>
      <c r="B107" s="9" t="s">
        <v>6</v>
      </c>
      <c r="C107" s="7" t="s">
        <v>60</v>
      </c>
      <c r="D107" s="5" t="s">
        <v>61</v>
      </c>
      <c r="E107" s="46">
        <v>2500</v>
      </c>
      <c r="F107" s="46"/>
      <c r="G107" s="32">
        <v>2500</v>
      </c>
    </row>
    <row r="108" spans="1:7" ht="15" customHeight="1" x14ac:dyDescent="0.25">
      <c r="A108" s="9" t="s">
        <v>6</v>
      </c>
      <c r="B108" s="9" t="s">
        <v>6</v>
      </c>
      <c r="C108" s="7" t="s">
        <v>62</v>
      </c>
      <c r="D108" s="5" t="s">
        <v>63</v>
      </c>
      <c r="E108" s="46">
        <v>2000</v>
      </c>
      <c r="F108" s="46"/>
      <c r="G108" s="32">
        <v>2000</v>
      </c>
    </row>
    <row r="109" spans="1:7" s="8" customFormat="1" ht="15" customHeight="1" x14ac:dyDescent="0.25">
      <c r="A109" s="9"/>
      <c r="B109" s="70">
        <v>85503</v>
      </c>
      <c r="C109" s="57"/>
      <c r="D109" s="54" t="s">
        <v>85</v>
      </c>
      <c r="E109" s="67">
        <f>E110+E111+E112</f>
        <v>198.07</v>
      </c>
      <c r="F109" s="67">
        <f t="shared" ref="F109:G109" si="33">F110+F111+F112</f>
        <v>0</v>
      </c>
      <c r="G109" s="67">
        <f t="shared" si="33"/>
        <v>198.07</v>
      </c>
    </row>
    <row r="110" spans="1:7" s="8" customFormat="1" ht="15" customHeight="1" x14ac:dyDescent="0.25">
      <c r="A110" s="9"/>
      <c r="B110" s="9"/>
      <c r="C110" s="7">
        <v>4010</v>
      </c>
      <c r="D110" s="5" t="s">
        <v>35</v>
      </c>
      <c r="E110" s="46">
        <v>165.51</v>
      </c>
      <c r="F110" s="46">
        <v>0</v>
      </c>
      <c r="G110" s="32">
        <f>E110+F110</f>
        <v>165.51</v>
      </c>
    </row>
    <row r="111" spans="1:7" s="8" customFormat="1" ht="15" customHeight="1" x14ac:dyDescent="0.25">
      <c r="A111" s="9"/>
      <c r="B111" s="9"/>
      <c r="C111" s="7">
        <v>4110</v>
      </c>
      <c r="D111" s="5" t="s">
        <v>37</v>
      </c>
      <c r="E111" s="46">
        <v>28.5</v>
      </c>
      <c r="F111" s="46">
        <v>0</v>
      </c>
      <c r="G111" s="32">
        <f t="shared" ref="G111:G112" si="34">E111+F111</f>
        <v>28.5</v>
      </c>
    </row>
    <row r="112" spans="1:7" s="8" customFormat="1" ht="15" customHeight="1" x14ac:dyDescent="0.25">
      <c r="A112" s="9"/>
      <c r="B112" s="9"/>
      <c r="C112" s="7">
        <v>4120</v>
      </c>
      <c r="D112" s="5" t="s">
        <v>39</v>
      </c>
      <c r="E112" s="46">
        <v>4.0599999999999996</v>
      </c>
      <c r="F112" s="46">
        <v>0</v>
      </c>
      <c r="G112" s="32">
        <f t="shared" si="34"/>
        <v>4.0599999999999996</v>
      </c>
    </row>
    <row r="113" spans="1:7" s="8" customFormat="1" ht="15" customHeight="1" x14ac:dyDescent="0.25">
      <c r="A113" s="9"/>
      <c r="B113" s="70">
        <v>85504</v>
      </c>
      <c r="C113" s="57"/>
      <c r="D113" s="54" t="s">
        <v>86</v>
      </c>
      <c r="E113" s="67">
        <f>E114</f>
        <v>3600</v>
      </c>
      <c r="F113" s="67">
        <f t="shared" ref="F113:G113" si="35">F114</f>
        <v>0</v>
      </c>
      <c r="G113" s="67">
        <f t="shared" si="35"/>
        <v>3600</v>
      </c>
    </row>
    <row r="114" spans="1:7" s="8" customFormat="1" ht="15" customHeight="1" x14ac:dyDescent="0.25">
      <c r="A114" s="9"/>
      <c r="B114" s="9"/>
      <c r="C114" s="7">
        <v>3110</v>
      </c>
      <c r="D114" s="5" t="s">
        <v>65</v>
      </c>
      <c r="E114" s="46">
        <v>3600</v>
      </c>
      <c r="F114" s="46">
        <v>0</v>
      </c>
      <c r="G114" s="32">
        <f>E114+F114</f>
        <v>3600</v>
      </c>
    </row>
    <row r="115" spans="1:7" ht="36" customHeight="1" x14ac:dyDescent="0.25">
      <c r="A115" s="9" t="s">
        <v>6</v>
      </c>
      <c r="B115" s="11" t="s">
        <v>30</v>
      </c>
      <c r="C115" s="3" t="s">
        <v>6</v>
      </c>
      <c r="D115" s="1" t="s">
        <v>31</v>
      </c>
      <c r="E115" s="45">
        <f>E116</f>
        <v>46668</v>
      </c>
      <c r="F115" s="45">
        <f t="shared" ref="F115:G115" si="36">F116</f>
        <v>0</v>
      </c>
      <c r="G115" s="45">
        <f t="shared" si="36"/>
        <v>46668</v>
      </c>
    </row>
    <row r="116" spans="1:7" ht="15" customHeight="1" x14ac:dyDescent="0.25">
      <c r="A116" s="9" t="s">
        <v>6</v>
      </c>
      <c r="B116" s="9" t="s">
        <v>6</v>
      </c>
      <c r="C116" s="7" t="s">
        <v>68</v>
      </c>
      <c r="D116" s="5" t="s">
        <v>69</v>
      </c>
      <c r="E116" s="46">
        <v>46668</v>
      </c>
      <c r="F116" s="46"/>
      <c r="G116" s="32">
        <f>E116+F116</f>
        <v>46668</v>
      </c>
    </row>
    <row r="117" spans="1:7" ht="21.75" customHeight="1" x14ac:dyDescent="0.25">
      <c r="A117" s="95" t="s">
        <v>32</v>
      </c>
      <c r="B117" s="96"/>
      <c r="C117" s="96"/>
      <c r="D117" s="96"/>
      <c r="E117" s="47">
        <f>E8+E13+E19+E26+E53</f>
        <v>27694540.07</v>
      </c>
      <c r="F117" s="47">
        <f t="shared" ref="F117:G117" si="37">F8+F13+F19+F26+F53</f>
        <v>3000</v>
      </c>
      <c r="G117" s="47">
        <f t="shared" si="37"/>
        <v>27697540.07</v>
      </c>
    </row>
    <row r="118" spans="1:7" hidden="1" x14ac:dyDescent="0.25">
      <c r="A118" s="8"/>
      <c r="B118" s="8"/>
      <c r="C118" s="8"/>
      <c r="D118" s="8"/>
      <c r="G118" s="8"/>
    </row>
    <row r="119" spans="1:7" s="8" customFormat="1" hidden="1" x14ac:dyDescent="0.25"/>
    <row r="120" spans="1:7" s="8" customFormat="1" hidden="1" x14ac:dyDescent="0.25"/>
    <row r="121" spans="1:7" s="8" customFormat="1" hidden="1" x14ac:dyDescent="0.25"/>
    <row r="122" spans="1:7" s="8" customFormat="1" hidden="1" x14ac:dyDescent="0.25"/>
    <row r="123" spans="1:7" s="8" customFormat="1" hidden="1" x14ac:dyDescent="0.25"/>
    <row r="124" spans="1:7" s="8" customFormat="1" hidden="1" x14ac:dyDescent="0.25"/>
    <row r="125" spans="1:7" x14ac:dyDescent="0.25">
      <c r="A125" s="8" t="s">
        <v>70</v>
      </c>
      <c r="B125" s="8"/>
      <c r="C125" s="8"/>
      <c r="D125" s="8"/>
      <c r="G125" s="8"/>
    </row>
    <row r="126" spans="1:7" ht="30.75" customHeight="1" x14ac:dyDescent="0.25">
      <c r="A126" s="9" t="s">
        <v>1</v>
      </c>
      <c r="B126" s="77" t="s">
        <v>2</v>
      </c>
      <c r="C126" s="4" t="s">
        <v>3</v>
      </c>
      <c r="D126" s="78" t="s">
        <v>4</v>
      </c>
      <c r="E126" s="4" t="s">
        <v>80</v>
      </c>
      <c r="F126" s="4" t="s">
        <v>81</v>
      </c>
      <c r="G126" s="37" t="s">
        <v>82</v>
      </c>
    </row>
    <row r="127" spans="1:7" ht="13.5" customHeight="1" x14ac:dyDescent="0.25">
      <c r="A127" s="26">
        <v>852</v>
      </c>
      <c r="B127" s="25"/>
      <c r="C127" s="25"/>
      <c r="D127" s="33" t="s">
        <v>17</v>
      </c>
      <c r="E127" s="48">
        <f>E128+E130</f>
        <v>50718</v>
      </c>
      <c r="F127" s="48">
        <f t="shared" ref="F127:G127" si="38">F128+F130</f>
        <v>0</v>
      </c>
      <c r="G127" s="48">
        <f t="shared" si="38"/>
        <v>50718</v>
      </c>
    </row>
    <row r="128" spans="1:7" x14ac:dyDescent="0.25">
      <c r="A128" s="16"/>
      <c r="B128" s="21">
        <v>85203</v>
      </c>
      <c r="C128" s="22"/>
      <c r="D128" s="34" t="s">
        <v>19</v>
      </c>
      <c r="E128" s="49">
        <f>E129</f>
        <v>6500</v>
      </c>
      <c r="F128" s="49">
        <f t="shared" ref="F128:G128" si="39">F129</f>
        <v>0</v>
      </c>
      <c r="G128" s="49">
        <f t="shared" si="39"/>
        <v>6500</v>
      </c>
    </row>
    <row r="129" spans="1:7" x14ac:dyDescent="0.25">
      <c r="A129" s="16"/>
      <c r="B129" s="16"/>
      <c r="C129" s="23" t="s">
        <v>71</v>
      </c>
      <c r="D129" s="35" t="s">
        <v>72</v>
      </c>
      <c r="E129" s="50">
        <v>6500</v>
      </c>
      <c r="F129" s="50"/>
      <c r="G129" s="24">
        <v>6500</v>
      </c>
    </row>
    <row r="130" spans="1:7" x14ac:dyDescent="0.25">
      <c r="A130" s="16"/>
      <c r="B130" s="21">
        <v>85228</v>
      </c>
      <c r="C130" s="22"/>
      <c r="D130" s="34" t="s">
        <v>21</v>
      </c>
      <c r="E130" s="49">
        <f>E131</f>
        <v>44218</v>
      </c>
      <c r="F130" s="49">
        <f t="shared" ref="F130:G130" si="40">F131</f>
        <v>0</v>
      </c>
      <c r="G130" s="49">
        <f t="shared" si="40"/>
        <v>44218</v>
      </c>
    </row>
    <row r="131" spans="1:7" x14ac:dyDescent="0.25">
      <c r="A131" s="16"/>
      <c r="B131" s="16"/>
      <c r="C131" s="23" t="s">
        <v>71</v>
      </c>
      <c r="D131" s="35" t="s">
        <v>72</v>
      </c>
      <c r="E131" s="50">
        <v>44218</v>
      </c>
      <c r="F131" s="50"/>
      <c r="G131" s="24">
        <v>44218</v>
      </c>
    </row>
    <row r="132" spans="1:7" x14ac:dyDescent="0.25">
      <c r="A132" s="26">
        <v>855</v>
      </c>
      <c r="B132" s="25"/>
      <c r="C132" s="25"/>
      <c r="D132" s="33" t="s">
        <v>23</v>
      </c>
      <c r="E132" s="48">
        <f>E133</f>
        <v>283640</v>
      </c>
      <c r="F132" s="48">
        <f t="shared" ref="F132:G132" si="41">F133</f>
        <v>0</v>
      </c>
      <c r="G132" s="48">
        <f t="shared" si="41"/>
        <v>283640</v>
      </c>
    </row>
    <row r="133" spans="1:7" ht="45" x14ac:dyDescent="0.25">
      <c r="A133" s="16"/>
      <c r="B133" s="19">
        <v>85502</v>
      </c>
      <c r="C133" s="20"/>
      <c r="D133" s="36" t="s">
        <v>73</v>
      </c>
      <c r="E133" s="51">
        <f>E134</f>
        <v>283640</v>
      </c>
      <c r="F133" s="51">
        <f t="shared" ref="F133:G133" si="42">F134</f>
        <v>0</v>
      </c>
      <c r="G133" s="51">
        <f t="shared" si="42"/>
        <v>283640</v>
      </c>
    </row>
    <row r="134" spans="1:7" ht="30" x14ac:dyDescent="0.25">
      <c r="A134" s="16"/>
      <c r="B134" s="16"/>
      <c r="C134" s="23" t="s">
        <v>74</v>
      </c>
      <c r="D134" s="27" t="s">
        <v>75</v>
      </c>
      <c r="E134" s="52">
        <v>283640</v>
      </c>
      <c r="F134" s="52"/>
      <c r="G134" s="24">
        <v>283640</v>
      </c>
    </row>
    <row r="135" spans="1:7" ht="23.25" customHeight="1" x14ac:dyDescent="0.25">
      <c r="A135" s="92" t="s">
        <v>76</v>
      </c>
      <c r="B135" s="92"/>
      <c r="C135" s="92"/>
      <c r="D135" s="92"/>
      <c r="E135" s="53">
        <f>E127+E132</f>
        <v>334358</v>
      </c>
      <c r="F135" s="53">
        <f t="shared" ref="F135:G135" si="43">F127+F132</f>
        <v>0</v>
      </c>
      <c r="G135" s="53">
        <f t="shared" si="43"/>
        <v>334358</v>
      </c>
    </row>
    <row r="136" spans="1:7" x14ac:dyDescent="0.25">
      <c r="A136" s="28"/>
      <c r="B136" s="28"/>
      <c r="C136" s="28"/>
      <c r="D136" s="28"/>
      <c r="E136" s="28"/>
      <c r="F136" s="28"/>
      <c r="G136" s="29"/>
    </row>
    <row r="137" spans="1:7" x14ac:dyDescent="0.25">
      <c r="A137" s="28"/>
      <c r="B137" s="28"/>
      <c r="C137" s="28"/>
      <c r="D137" s="28"/>
      <c r="E137" s="28"/>
      <c r="F137" s="28"/>
      <c r="G137" s="29"/>
    </row>
    <row r="138" spans="1:7" x14ac:dyDescent="0.25">
      <c r="A138" s="28"/>
      <c r="B138" s="28"/>
      <c r="C138" s="28"/>
      <c r="D138" s="28"/>
      <c r="E138" s="28"/>
      <c r="F138" s="28"/>
      <c r="G138" s="29"/>
    </row>
    <row r="139" spans="1:7" x14ac:dyDescent="0.25">
      <c r="A139" s="28"/>
      <c r="B139" s="28"/>
      <c r="C139" s="28"/>
      <c r="D139" s="28"/>
      <c r="E139" s="28"/>
      <c r="F139" s="28"/>
      <c r="G139" s="29"/>
    </row>
    <row r="140" spans="1:7" x14ac:dyDescent="0.25">
      <c r="A140" s="28"/>
      <c r="B140" s="28"/>
      <c r="C140" s="28"/>
      <c r="D140" s="28"/>
      <c r="E140" s="28"/>
      <c r="F140" s="28"/>
      <c r="G140" s="29"/>
    </row>
    <row r="141" spans="1:7" x14ac:dyDescent="0.25">
      <c r="A141" s="28"/>
      <c r="B141" s="28"/>
      <c r="C141" s="28"/>
      <c r="D141" s="28"/>
      <c r="E141" s="28"/>
      <c r="F141" s="28"/>
      <c r="G141" s="29"/>
    </row>
    <row r="142" spans="1:7" x14ac:dyDescent="0.25">
      <c r="A142" s="28"/>
      <c r="B142" s="28"/>
      <c r="C142" s="28"/>
      <c r="D142" s="28"/>
      <c r="E142" s="28"/>
      <c r="F142" s="28"/>
      <c r="G142" s="29"/>
    </row>
    <row r="143" spans="1:7" x14ac:dyDescent="0.25">
      <c r="A143" s="28"/>
      <c r="B143" s="28"/>
      <c r="C143" s="28"/>
      <c r="D143" s="28"/>
      <c r="E143" s="28"/>
      <c r="F143" s="28"/>
      <c r="G143" s="29"/>
    </row>
    <row r="144" spans="1:7" x14ac:dyDescent="0.25">
      <c r="A144" s="28"/>
      <c r="B144" s="28"/>
      <c r="C144" s="28"/>
      <c r="D144" s="28"/>
      <c r="E144" s="28"/>
      <c r="F144" s="28"/>
      <c r="G144" s="29"/>
    </row>
    <row r="155" spans="7:7" x14ac:dyDescent="0.25">
      <c r="G155" s="15"/>
    </row>
    <row r="157" spans="7:7" x14ac:dyDescent="0.25">
      <c r="G157" s="15"/>
    </row>
  </sheetData>
  <mergeCells count="10">
    <mergeCell ref="A135:D135"/>
    <mergeCell ref="A5:G5"/>
    <mergeCell ref="A117:D117"/>
    <mergeCell ref="A38:G38"/>
    <mergeCell ref="A37:D37"/>
    <mergeCell ref="A1:G1"/>
    <mergeCell ref="A6:G6"/>
    <mergeCell ref="A2:G2"/>
    <mergeCell ref="A3:G3"/>
    <mergeCell ref="A4:G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4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2021-04-19T07:00:04Z</cp:lastPrinted>
  <dcterms:created xsi:type="dcterms:W3CDTF">2020-12-27T04:28:31Z</dcterms:created>
  <dcterms:modified xsi:type="dcterms:W3CDTF">2021-04-19T07:23:49Z</dcterms:modified>
</cp:coreProperties>
</file>