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1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<sst xmlns="http://schemas.openxmlformats.org/spreadsheetml/2006/main" count="132" uniqueCount="108">
  <si>
    <t>L.p.</t>
  </si>
  <si>
    <t xml:space="preserve">Wskaźnik </t>
  </si>
  <si>
    <t>wykonania</t>
  </si>
  <si>
    <t>Z tego:</t>
  </si>
  <si>
    <t>czynsz</t>
  </si>
  <si>
    <t>centralne ogrzewanie</t>
  </si>
  <si>
    <t>zimna woda</t>
  </si>
  <si>
    <t xml:space="preserve">                 PRZYCHODY</t>
  </si>
  <si>
    <t>energia</t>
  </si>
  <si>
    <t>nieczystości stałe</t>
  </si>
  <si>
    <t>reklama</t>
  </si>
  <si>
    <t>opłaty za teren</t>
  </si>
  <si>
    <t>ogrody</t>
  </si>
  <si>
    <t>kanalizacja, nieczystości płynne</t>
  </si>
  <si>
    <t>Przychody z lokali mieszkalnych</t>
  </si>
  <si>
    <t>Przychody z lokali użytkowych</t>
  </si>
  <si>
    <t>ciepła woda</t>
  </si>
  <si>
    <t>kanalizacja</t>
  </si>
  <si>
    <t>nieczystości płynne</t>
  </si>
  <si>
    <t>koszty zarzadu+zal. na remonty</t>
  </si>
  <si>
    <t>dzierżawa gruntu pod garażami</t>
  </si>
  <si>
    <t>Otrzymane odsetki</t>
  </si>
  <si>
    <t>odsetki od lokali użytkowych</t>
  </si>
  <si>
    <t>odsetki od lokali mieszkalnych</t>
  </si>
  <si>
    <t>odsetki od rachunku bankowego</t>
  </si>
  <si>
    <t>Wpływy z różnych dochodów</t>
  </si>
  <si>
    <t>zwrot opłat komorniczych i sądow.</t>
  </si>
  <si>
    <t>rozmowy telefoniczne</t>
  </si>
  <si>
    <t>inne wpływy: odszkodowania</t>
  </si>
  <si>
    <t>środki obrotowe</t>
  </si>
  <si>
    <t>Razem</t>
  </si>
  <si>
    <t>RAZEM</t>
  </si>
  <si>
    <t>Paragraf</t>
  </si>
  <si>
    <t xml:space="preserve">                 KOSZTY</t>
  </si>
  <si>
    <t>wynagrodzenie osobowe</t>
  </si>
  <si>
    <t>dodatkowe wynagrodzenie roczne</t>
  </si>
  <si>
    <t>Zakup energii</t>
  </si>
  <si>
    <t>ciepło użytkowe</t>
  </si>
  <si>
    <t>energia elektryczna</t>
  </si>
  <si>
    <t>woda</t>
  </si>
  <si>
    <t>Zakup usług remontowych</t>
  </si>
  <si>
    <t>usługi elektryczne</t>
  </si>
  <si>
    <t>usługi malarskie</t>
  </si>
  <si>
    <t>usługi murarskie</t>
  </si>
  <si>
    <t>usługi inst. gazowe, C.O., wentylacje</t>
  </si>
  <si>
    <t>uslugi stolarskie montaż</t>
  </si>
  <si>
    <t>usługi dekarsko-blacharskie</t>
  </si>
  <si>
    <t>roboty zduńskie</t>
  </si>
  <si>
    <t>inne roboty</t>
  </si>
  <si>
    <t>kosztorysowanie i nadzór</t>
  </si>
  <si>
    <t>uslugi szklarskie</t>
  </si>
  <si>
    <t>naprawa sprzętu biurowego i informat.</t>
  </si>
  <si>
    <t>remonty we wspólnotach</t>
  </si>
  <si>
    <t>Zakup usług pozostałych</t>
  </si>
  <si>
    <t>usługi kominiarskie</t>
  </si>
  <si>
    <t>zamiatanie chodników, koszenie traw</t>
  </si>
  <si>
    <t>usługi prawne</t>
  </si>
  <si>
    <t>usługi pocztowe i telekomunikacyjne</t>
  </si>
  <si>
    <t>uslugi reklamowe i uslugi transportowe</t>
  </si>
  <si>
    <t>prowizje bankowe</t>
  </si>
  <si>
    <t>koszty zarządu wspólnotami</t>
  </si>
  <si>
    <t>Usługi zdrowotne</t>
  </si>
  <si>
    <t>Opłaty czynszowe za biuro</t>
  </si>
  <si>
    <t>Podróże slużbowe krajowe</t>
  </si>
  <si>
    <t>Świadczenia rzeczowe</t>
  </si>
  <si>
    <t>Ubezpieczenia budynków</t>
  </si>
  <si>
    <t>Odpisy na ZFŚS</t>
  </si>
  <si>
    <t>Podatek od nieruchomości</t>
  </si>
  <si>
    <t>Opłaty za postępowanie sądowe i kom.</t>
  </si>
  <si>
    <t>Szkolenia pracowników</t>
  </si>
  <si>
    <t>Inwestycje</t>
  </si>
  <si>
    <t>Środki obrotowe netto</t>
  </si>
  <si>
    <t>Zakup materiałów i wyposażenia</t>
  </si>
  <si>
    <t>Wynagrodzenie i pochodne</t>
  </si>
  <si>
    <t>umorz.pod.od.nieruch</t>
  </si>
  <si>
    <t>inne zwiększenia</t>
  </si>
  <si>
    <t xml:space="preserve">  Wykonanie </t>
  </si>
  <si>
    <t>dotacja przedmiotowa</t>
  </si>
  <si>
    <t xml:space="preserve">  Wykonanie</t>
  </si>
  <si>
    <t>Zapłacone odsetki od zobowiązań</t>
  </si>
  <si>
    <t>Amortyzcja</t>
  </si>
  <si>
    <t>Podatek doch.od osób prawnych</t>
  </si>
  <si>
    <t>amortyzacja</t>
  </si>
  <si>
    <t>pomieszczenia gospodarcze</t>
  </si>
  <si>
    <t>opłaty za pom. gospodarcze</t>
  </si>
  <si>
    <t>wynagrodzenia bezosobowe</t>
  </si>
  <si>
    <t>Sprzedaż skł.majątkowych</t>
  </si>
  <si>
    <t>planu %</t>
  </si>
  <si>
    <r>
      <t xml:space="preserve">       </t>
    </r>
    <r>
      <rPr>
        <b/>
        <sz val="10"/>
        <rFont val="Arial"/>
        <family val="2"/>
      </rPr>
      <t>zł</t>
    </r>
  </si>
  <si>
    <t xml:space="preserve">         zł</t>
  </si>
  <si>
    <r>
      <t xml:space="preserve">          </t>
    </r>
    <r>
      <rPr>
        <b/>
        <sz val="10"/>
        <rFont val="Arial"/>
        <family val="2"/>
      </rPr>
      <t xml:space="preserve">zł  </t>
    </r>
  </si>
  <si>
    <r>
      <t xml:space="preserve">           </t>
    </r>
    <r>
      <rPr>
        <b/>
        <sz val="10"/>
        <rFont val="Arial"/>
        <family val="2"/>
      </rPr>
      <t>zł</t>
    </r>
  </si>
  <si>
    <t>przeglądy okresowe</t>
  </si>
  <si>
    <t xml:space="preserve">             -</t>
  </si>
  <si>
    <t xml:space="preserve">  -</t>
  </si>
  <si>
    <t>zaliczka na remonty</t>
  </si>
  <si>
    <t>koszty zarządu</t>
  </si>
  <si>
    <t>opłata za garaże</t>
  </si>
  <si>
    <t>Aktualizacja należności</t>
  </si>
  <si>
    <t>Plan 2020 r.</t>
  </si>
  <si>
    <t>gaz</t>
  </si>
  <si>
    <t xml:space="preserve">            -</t>
  </si>
  <si>
    <t>31.12.2020 r.</t>
  </si>
  <si>
    <t>składki na ubezpieczenie.społeczne</t>
  </si>
  <si>
    <t>składki na fundusz.pracy</t>
  </si>
  <si>
    <t>inne usługi</t>
  </si>
  <si>
    <t>Zakup usług dost. do inter. i tel.</t>
  </si>
  <si>
    <t>uslugi inst. sanitarne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</si>
</sst>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0\ _z_ł_-;\-* #,##0.000\ _z_ł_-;_-* &quot;-&quot;??\ _z_ł_-;_-@_-"/>
    <numFmt numFmtId="165" formatCode="_-* #,##0.0000\ _z_ł_-;\-* #,##0.0000\ _z_ł_-;_-* &quot;-&quot;??\ _z_ł_-;_-@_-"/>
    <numFmt numFmtId="166" formatCode="_-* #,##0.0\ _z_ł_-;\-* #,##0.0\ _z_ł_-;_-* &quot;-&quot;??\ _z_ł_-;_-@_-"/>
    <numFmt numFmtId="167" formatCode="_-* #,##0\ _z_ł_-;\-* #,##0\ _z_ł_-;_-* &quot;-&quot;??\ _z_ł_-;_-@_-"/>
    <numFmt numFmtId="168" formatCode="0.0"/>
    <numFmt numFmtId="169" formatCode="0.000"/>
    <numFmt numFmtId="170" formatCode="0.0000"/>
    <numFmt numFmtId="171" formatCode="yyyy\-mm\-dd"/>
    <numFmt numFmtId="172" formatCode="#,##0.00_ ;\-#,##0.00\ 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0" fontId="3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2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0" fillId="0" borderId="17" xfId="0" applyFont="1" applyBorder="1" applyAlignment="1">
      <alignment/>
    </xf>
    <xf numFmtId="0" fontId="2" fillId="0" borderId="13" xfId="0" applyFont="1" applyBorder="1" applyAlignment="1">
      <alignment horizontal="center"/>
    </xf>
    <xf numFmtId="4" fontId="0" fillId="0" borderId="11" xfId="0" applyNumberFormat="1" applyBorder="1" applyAlignment="1">
      <alignment/>
    </xf>
    <xf numFmtId="0" fontId="2" fillId="0" borderId="15" xfId="0" applyFont="1" applyBorder="1" applyAlignment="1">
      <alignment horizontal="center"/>
    </xf>
    <xf numFmtId="4" fontId="0" fillId="0" borderId="12" xfId="0" applyNumberForma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0" xfId="0" applyFont="1" applyFill="1" applyBorder="1" applyAlignment="1">
      <alignment horizontal="center"/>
    </xf>
    <xf numFmtId="0" fontId="0" fillId="0" borderId="18" xfId="0" applyFont="1" applyBorder="1" applyAlignment="1">
      <alignment/>
    </xf>
    <xf numFmtId="4" fontId="0" fillId="0" borderId="10" xfId="0" applyNumberFormat="1" applyFont="1" applyBorder="1" applyAlignment="1">
      <alignment/>
    </xf>
    <xf numFmtId="9" fontId="0" fillId="0" borderId="12" xfId="0" applyNumberFormat="1" applyBorder="1" applyAlignment="1">
      <alignment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Fill="1" applyBorder="1" applyAlignment="1">
      <alignment/>
    </xf>
    <xf numFmtId="43" fontId="0" fillId="0" borderId="10" xfId="42" applyFont="1" applyBorder="1" applyAlignment="1">
      <alignment/>
    </xf>
    <xf numFmtId="43" fontId="2" fillId="0" borderId="10" xfId="42" applyFont="1" applyBorder="1" applyAlignment="1">
      <alignment/>
    </xf>
    <xf numFmtId="43" fontId="2" fillId="0" borderId="10" xfId="42" applyNumberFormat="1" applyFont="1" applyBorder="1" applyAlignment="1">
      <alignment/>
    </xf>
    <xf numFmtId="43" fontId="2" fillId="0" borderId="10" xfId="42" applyFont="1" applyBorder="1" applyAlignment="1">
      <alignment horizontal="right"/>
    </xf>
    <xf numFmtId="43" fontId="0" fillId="0" borderId="10" xfId="42" applyFont="1" applyBorder="1" applyAlignment="1">
      <alignment horizontal="center"/>
    </xf>
    <xf numFmtId="43" fontId="2" fillId="0" borderId="10" xfId="42" applyFont="1" applyBorder="1" applyAlignment="1">
      <alignment horizontal="center"/>
    </xf>
    <xf numFmtId="0" fontId="2" fillId="0" borderId="17" xfId="0" applyFont="1" applyFill="1" applyBorder="1" applyAlignment="1">
      <alignment/>
    </xf>
    <xf numFmtId="0" fontId="0" fillId="0" borderId="12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2" fontId="2" fillId="0" borderId="10" xfId="0" applyNumberFormat="1" applyFont="1" applyBorder="1" applyAlignment="1">
      <alignment horizontal="center"/>
    </xf>
    <xf numFmtId="43" fontId="0" fillId="0" borderId="10" xfId="42" applyFont="1" applyBorder="1" applyAlignment="1">
      <alignment/>
    </xf>
    <xf numFmtId="0" fontId="0" fillId="0" borderId="0" xfId="0" applyBorder="1" applyAlignment="1">
      <alignment/>
    </xf>
    <xf numFmtId="0" fontId="0" fillId="0" borderId="22" xfId="0" applyBorder="1" applyAlignment="1">
      <alignment/>
    </xf>
    <xf numFmtId="43" fontId="0" fillId="0" borderId="10" xfId="0" applyNumberForma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  <xf numFmtId="0" fontId="2" fillId="0" borderId="19" xfId="0" applyFont="1" applyBorder="1" applyAlignment="1">
      <alignment/>
    </xf>
    <xf numFmtId="4" fontId="2" fillId="0" borderId="21" xfId="0" applyNumberFormat="1" applyFont="1" applyBorder="1" applyAlignment="1">
      <alignment/>
    </xf>
    <xf numFmtId="43" fontId="2" fillId="0" borderId="21" xfId="42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43" fontId="0" fillId="0" borderId="10" xfId="42" applyFont="1" applyBorder="1" applyAlignment="1">
      <alignment horizontal="right"/>
    </xf>
    <xf numFmtId="2" fontId="0" fillId="0" borderId="11" xfId="0" applyNumberFormat="1" applyBorder="1" applyAlignment="1">
      <alignment horizontal="right"/>
    </xf>
    <xf numFmtId="2" fontId="0" fillId="0" borderId="12" xfId="0" applyNumberFormat="1" applyBorder="1" applyAlignment="1">
      <alignment horizontal="right"/>
    </xf>
    <xf numFmtId="43" fontId="0" fillId="0" borderId="10" xfId="42" applyNumberFormat="1" applyFont="1" applyBorder="1" applyAlignment="1">
      <alignment horizontal="right"/>
    </xf>
    <xf numFmtId="43" fontId="0" fillId="0" borderId="10" xfId="42" applyFont="1" applyBorder="1" applyAlignment="1">
      <alignment horizontal="right"/>
    </xf>
    <xf numFmtId="43" fontId="0" fillId="0" borderId="10" xfId="42" applyFont="1" applyBorder="1" applyAlignment="1">
      <alignment horizontal="right" vertical="center"/>
    </xf>
    <xf numFmtId="2" fontId="0" fillId="0" borderId="10" xfId="0" applyNumberFormat="1" applyBorder="1" applyAlignment="1">
      <alignment horizontal="right"/>
    </xf>
    <xf numFmtId="43" fontId="2" fillId="0" borderId="12" xfId="42" applyFont="1" applyBorder="1" applyAlignment="1">
      <alignment horizontal="right"/>
    </xf>
    <xf numFmtId="43" fontId="2" fillId="0" borderId="21" xfId="42" applyFont="1" applyBorder="1" applyAlignment="1">
      <alignment horizontal="right"/>
    </xf>
    <xf numFmtId="43" fontId="0" fillId="0" borderId="12" xfId="42" applyFont="1" applyBorder="1" applyAlignment="1">
      <alignment horizontal="right"/>
    </xf>
    <xf numFmtId="2" fontId="2" fillId="0" borderId="10" xfId="0" applyNumberFormat="1" applyFont="1" applyBorder="1" applyAlignment="1">
      <alignment horizontal="right"/>
    </xf>
    <xf numFmtId="43" fontId="2" fillId="0" borderId="22" xfId="42" applyFont="1" applyFill="1" applyBorder="1" applyAlignment="1">
      <alignment horizontal="righ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4"/>
  <sheetViews>
    <sheetView zoomScalePageLayoutView="0" workbookViewId="0" topLeftCell="A19">
      <selection activeCell="F54" sqref="F54"/>
    </sheetView>
  </sheetViews>
  <sheetFormatPr defaultColWidth="9.140625" defaultRowHeight="12.75"/>
  <cols>
    <col min="1" max="1" width="5.57421875" style="0" customWidth="1"/>
    <col min="2" max="2" width="9.7109375" style="0" customWidth="1"/>
    <col min="4" max="4" width="21.00390625" style="0" customWidth="1"/>
    <col min="5" max="5" width="13.8515625" style="0" customWidth="1"/>
    <col min="6" max="6" width="14.7109375" style="0" customWidth="1"/>
    <col min="7" max="7" width="12.00390625" style="0" customWidth="1"/>
  </cols>
  <sheetData>
    <row r="1" spans="1:7" ht="12.75">
      <c r="A1" s="3"/>
      <c r="B1" s="5"/>
      <c r="C1" s="5"/>
      <c r="D1" s="6"/>
      <c r="E1" s="3"/>
      <c r="F1" s="38" t="s">
        <v>76</v>
      </c>
      <c r="G1" s="18" t="s">
        <v>1</v>
      </c>
    </row>
    <row r="2" spans="1:7" ht="12.75">
      <c r="A2" s="16" t="s">
        <v>0</v>
      </c>
      <c r="B2" s="14" t="s">
        <v>32</v>
      </c>
      <c r="C2" s="14" t="s">
        <v>7</v>
      </c>
      <c r="D2" s="15"/>
      <c r="E2" s="16" t="s">
        <v>99</v>
      </c>
      <c r="F2" s="16" t="s">
        <v>102</v>
      </c>
      <c r="G2" s="16" t="s">
        <v>2</v>
      </c>
    </row>
    <row r="3" spans="1:7" ht="12.75">
      <c r="A3" s="4"/>
      <c r="B3" s="7"/>
      <c r="C3" s="7"/>
      <c r="D3" s="8"/>
      <c r="E3" s="47" t="s">
        <v>90</v>
      </c>
      <c r="F3" s="47" t="s">
        <v>91</v>
      </c>
      <c r="G3" s="17" t="s">
        <v>87</v>
      </c>
    </row>
    <row r="4" spans="1:7" ht="12.75">
      <c r="A4" s="4"/>
      <c r="B4" s="7"/>
      <c r="C4" s="7"/>
      <c r="D4" s="8"/>
      <c r="E4" s="4"/>
      <c r="F4" s="35"/>
      <c r="G4" s="4"/>
    </row>
    <row r="5" spans="1:7" ht="12.75">
      <c r="A5" s="23">
        <v>1</v>
      </c>
      <c r="B5" s="22">
        <v>750</v>
      </c>
      <c r="C5" s="12" t="s">
        <v>15</v>
      </c>
      <c r="D5" s="13"/>
      <c r="E5" s="21">
        <v>270000</v>
      </c>
      <c r="F5" s="41">
        <f>SUM(F8:F20)</f>
        <v>260115.12</v>
      </c>
      <c r="G5" s="51">
        <v>96.33</v>
      </c>
    </row>
    <row r="6" spans="1:7" ht="12.75">
      <c r="A6" s="1"/>
      <c r="B6" s="10"/>
      <c r="C6" s="12" t="s">
        <v>3</v>
      </c>
      <c r="D6" s="13"/>
      <c r="E6" s="20"/>
      <c r="F6" s="1"/>
      <c r="G6" s="19"/>
    </row>
    <row r="7" spans="1:7" ht="12.75">
      <c r="A7" s="1"/>
      <c r="B7" s="10"/>
      <c r="C7" s="10"/>
      <c r="D7" s="11"/>
      <c r="E7" s="20"/>
      <c r="F7" s="1"/>
      <c r="G7" s="19"/>
    </row>
    <row r="8" spans="1:7" ht="12.75">
      <c r="A8" s="1"/>
      <c r="B8" s="10"/>
      <c r="C8" s="10" t="s">
        <v>4</v>
      </c>
      <c r="D8" s="11"/>
      <c r="E8" s="20"/>
      <c r="F8" s="40">
        <v>159430.07</v>
      </c>
      <c r="G8" s="19"/>
    </row>
    <row r="9" spans="1:7" ht="12.75">
      <c r="A9" s="1"/>
      <c r="B9" s="10"/>
      <c r="C9" s="10" t="s">
        <v>5</v>
      </c>
      <c r="D9" s="11"/>
      <c r="E9" s="20"/>
      <c r="F9" s="40">
        <v>56396.79</v>
      </c>
      <c r="G9" s="19"/>
    </row>
    <row r="10" spans="1:7" ht="12.75">
      <c r="A10" s="1"/>
      <c r="B10" s="10"/>
      <c r="C10" s="10" t="s">
        <v>6</v>
      </c>
      <c r="D10" s="11"/>
      <c r="E10" s="20"/>
      <c r="F10" s="40">
        <v>3759.28</v>
      </c>
      <c r="G10" s="19"/>
    </row>
    <row r="11" spans="1:7" ht="12.75">
      <c r="A11" s="1"/>
      <c r="B11" s="10"/>
      <c r="C11" s="10" t="s">
        <v>13</v>
      </c>
      <c r="D11" s="11"/>
      <c r="E11" s="20"/>
      <c r="F11" s="40">
        <v>5133.02</v>
      </c>
      <c r="G11" s="19"/>
    </row>
    <row r="12" spans="1:7" ht="12.75">
      <c r="A12" s="2"/>
      <c r="B12" s="22"/>
      <c r="C12" s="10" t="s">
        <v>8</v>
      </c>
      <c r="D12" s="11"/>
      <c r="E12" s="20"/>
      <c r="F12" s="40">
        <v>20210.65</v>
      </c>
      <c r="G12" s="19"/>
    </row>
    <row r="13" spans="1:7" ht="12.75">
      <c r="A13" s="1"/>
      <c r="B13" s="10"/>
      <c r="C13" s="10" t="s">
        <v>9</v>
      </c>
      <c r="D13" s="11"/>
      <c r="E13" s="20"/>
      <c r="F13" s="40">
        <v>1697.69</v>
      </c>
      <c r="G13" s="19"/>
    </row>
    <row r="14" spans="1:7" ht="12.75">
      <c r="A14" s="1"/>
      <c r="B14" s="10"/>
      <c r="C14" s="10" t="s">
        <v>10</v>
      </c>
      <c r="D14" s="11"/>
      <c r="E14" s="20"/>
      <c r="F14" s="40">
        <v>4131.24</v>
      </c>
      <c r="G14" s="19"/>
    </row>
    <row r="15" spans="1:7" ht="12.75">
      <c r="A15" s="1"/>
      <c r="B15" s="10"/>
      <c r="C15" s="10" t="s">
        <v>11</v>
      </c>
      <c r="D15" s="11"/>
      <c r="E15" s="20"/>
      <c r="F15" s="40">
        <v>3973.78</v>
      </c>
      <c r="G15" s="19"/>
    </row>
    <row r="16" spans="1:7" ht="12.75">
      <c r="A16" s="1"/>
      <c r="B16" s="10"/>
      <c r="C16" s="10" t="s">
        <v>83</v>
      </c>
      <c r="D16" s="11"/>
      <c r="E16" s="20"/>
      <c r="F16" s="40">
        <v>367.2</v>
      </c>
      <c r="G16" s="19"/>
    </row>
    <row r="17" spans="1:7" ht="12.75">
      <c r="A17" s="1"/>
      <c r="B17" s="10"/>
      <c r="C17" s="10" t="s">
        <v>12</v>
      </c>
      <c r="D17" s="11"/>
      <c r="E17" s="20"/>
      <c r="F17" s="40">
        <v>930.28</v>
      </c>
      <c r="G17" s="19"/>
    </row>
    <row r="18" spans="1:7" ht="12.75">
      <c r="A18" s="1"/>
      <c r="B18" s="10"/>
      <c r="C18" s="10" t="s">
        <v>95</v>
      </c>
      <c r="D18" s="11"/>
      <c r="E18" s="20"/>
      <c r="F18" s="40">
        <v>1247.64</v>
      </c>
      <c r="G18" s="19"/>
    </row>
    <row r="19" spans="1:7" ht="12.75">
      <c r="A19" s="1"/>
      <c r="B19" s="10"/>
      <c r="C19" s="10" t="s">
        <v>96</v>
      </c>
      <c r="D19" s="11"/>
      <c r="E19" s="20"/>
      <c r="F19" s="40">
        <v>1754.24</v>
      </c>
      <c r="G19" s="19"/>
    </row>
    <row r="20" spans="1:7" ht="12.75">
      <c r="A20" s="1"/>
      <c r="B20" s="10"/>
      <c r="C20" s="10" t="s">
        <v>97</v>
      </c>
      <c r="D20" s="11"/>
      <c r="E20" s="20"/>
      <c r="F20" s="40">
        <v>1083.24</v>
      </c>
      <c r="G20" s="19"/>
    </row>
    <row r="21" spans="1:7" ht="12.75">
      <c r="A21" s="23">
        <v>2</v>
      </c>
      <c r="B21" s="22">
        <v>830</v>
      </c>
      <c r="C21" s="12" t="s">
        <v>14</v>
      </c>
      <c r="D21" s="13"/>
      <c r="E21" s="21">
        <v>1330000</v>
      </c>
      <c r="F21" s="42">
        <f>SUM(F22:F34)</f>
        <v>1320834.2999999998</v>
      </c>
      <c r="G21" s="51">
        <v>99.31</v>
      </c>
    </row>
    <row r="22" spans="1:7" ht="12.75">
      <c r="A22" s="1"/>
      <c r="B22" s="10"/>
      <c r="C22" s="12" t="s">
        <v>3</v>
      </c>
      <c r="D22" s="13"/>
      <c r="E22" s="20"/>
      <c r="F22" s="19"/>
      <c r="G22" s="19"/>
    </row>
    <row r="23" spans="1:7" ht="12.75">
      <c r="A23" s="1"/>
      <c r="B23" s="10"/>
      <c r="C23" s="10" t="s">
        <v>38</v>
      </c>
      <c r="D23" s="11"/>
      <c r="E23" s="20"/>
      <c r="F23" s="44">
        <v>6525.14</v>
      </c>
      <c r="G23" s="19"/>
    </row>
    <row r="24" spans="1:7" ht="12.75">
      <c r="A24" s="1"/>
      <c r="B24" s="10"/>
      <c r="C24" s="10" t="s">
        <v>4</v>
      </c>
      <c r="D24" s="11"/>
      <c r="E24" s="20"/>
      <c r="F24" s="40">
        <v>673299.39</v>
      </c>
      <c r="G24" s="19"/>
    </row>
    <row r="25" spans="1:7" ht="12.75">
      <c r="A25" s="1"/>
      <c r="B25" s="10"/>
      <c r="C25" s="10" t="s">
        <v>5</v>
      </c>
      <c r="D25" s="11"/>
      <c r="E25" s="20"/>
      <c r="F25" s="40">
        <v>51684.03</v>
      </c>
      <c r="G25" s="19"/>
    </row>
    <row r="26" spans="1:7" ht="12.75">
      <c r="A26" s="1"/>
      <c r="B26" s="10"/>
      <c r="C26" s="10" t="s">
        <v>16</v>
      </c>
      <c r="D26" s="11"/>
      <c r="E26" s="20"/>
      <c r="F26" s="55">
        <v>11072</v>
      </c>
      <c r="G26" s="19"/>
    </row>
    <row r="27" spans="1:7" ht="12.75">
      <c r="A27" s="1"/>
      <c r="B27" s="10"/>
      <c r="C27" s="10" t="s">
        <v>6</v>
      </c>
      <c r="D27" s="11"/>
      <c r="E27" s="20"/>
      <c r="F27" s="40">
        <v>90648.71</v>
      </c>
      <c r="G27" s="19"/>
    </row>
    <row r="28" spans="1:7" ht="12.75">
      <c r="A28" s="1"/>
      <c r="B28" s="10"/>
      <c r="C28" s="10" t="s">
        <v>17</v>
      </c>
      <c r="D28" s="11"/>
      <c r="E28" s="20"/>
      <c r="F28" s="40">
        <v>182065.68</v>
      </c>
      <c r="G28" s="19"/>
    </row>
    <row r="29" spans="1:7" ht="12.75">
      <c r="A29" s="1"/>
      <c r="B29" s="10"/>
      <c r="C29" s="10" t="s">
        <v>18</v>
      </c>
      <c r="D29" s="11"/>
      <c r="E29" s="20"/>
      <c r="F29" s="40">
        <v>4485.86</v>
      </c>
      <c r="G29" s="19"/>
    </row>
    <row r="30" spans="1:7" ht="12.75">
      <c r="A30" s="1"/>
      <c r="B30" s="10"/>
      <c r="C30" s="10" t="s">
        <v>9</v>
      </c>
      <c r="D30" s="11"/>
      <c r="E30" s="20"/>
      <c r="F30" s="40">
        <v>256870.35</v>
      </c>
      <c r="G30" s="19"/>
    </row>
    <row r="31" spans="1:7" ht="12.75">
      <c r="A31" s="1"/>
      <c r="B31" s="10"/>
      <c r="C31" s="10" t="s">
        <v>19</v>
      </c>
      <c r="D31" s="11"/>
      <c r="E31" s="20"/>
      <c r="F31" s="44">
        <v>415.68</v>
      </c>
      <c r="G31" s="19"/>
    </row>
    <row r="32" spans="1:7" ht="12.75">
      <c r="A32" s="1"/>
      <c r="B32" s="10"/>
      <c r="C32" s="25" t="s">
        <v>84</v>
      </c>
      <c r="D32" s="11"/>
      <c r="E32" s="20"/>
      <c r="F32" s="40">
        <v>43410.13</v>
      </c>
      <c r="G32" s="19"/>
    </row>
    <row r="33" spans="1:7" ht="12.75">
      <c r="A33" s="1"/>
      <c r="B33" s="10"/>
      <c r="C33" s="25" t="s">
        <v>12</v>
      </c>
      <c r="D33" s="11"/>
      <c r="E33" s="20"/>
      <c r="F33" s="40">
        <v>357.33</v>
      </c>
      <c r="G33" s="19"/>
    </row>
    <row r="34" spans="1:7" ht="12.75">
      <c r="A34" s="1"/>
      <c r="B34" s="10"/>
      <c r="C34" s="10" t="s">
        <v>20</v>
      </c>
      <c r="D34" s="11"/>
      <c r="E34" s="20"/>
      <c r="F34" s="19" t="s">
        <v>93</v>
      </c>
      <c r="G34" s="19"/>
    </row>
    <row r="35" spans="1:7" ht="12.75">
      <c r="A35" s="23">
        <v>3</v>
      </c>
      <c r="B35" s="22">
        <v>870</v>
      </c>
      <c r="C35" s="12" t="s">
        <v>86</v>
      </c>
      <c r="D35" s="11"/>
      <c r="E35" s="21"/>
      <c r="F35" s="45"/>
      <c r="G35" s="36"/>
    </row>
    <row r="36" spans="1:7" ht="12.75">
      <c r="A36" s="23">
        <v>4</v>
      </c>
      <c r="B36" s="22">
        <v>920</v>
      </c>
      <c r="C36" s="12" t="s">
        <v>21</v>
      </c>
      <c r="D36" s="13"/>
      <c r="E36" s="21">
        <v>28000</v>
      </c>
      <c r="F36" s="41">
        <f>SUM(F37:F40)</f>
        <v>22104.84</v>
      </c>
      <c r="G36" s="51">
        <v>78.94</v>
      </c>
    </row>
    <row r="37" spans="1:7" ht="12.75">
      <c r="A37" s="1"/>
      <c r="B37" s="10"/>
      <c r="C37" s="10" t="s">
        <v>22</v>
      </c>
      <c r="D37" s="11"/>
      <c r="E37" s="20"/>
      <c r="F37" s="40">
        <v>345.18</v>
      </c>
      <c r="G37" s="19"/>
    </row>
    <row r="38" spans="1:7" ht="12.75">
      <c r="A38" s="1"/>
      <c r="B38" s="10"/>
      <c r="C38" s="10" t="s">
        <v>23</v>
      </c>
      <c r="D38" s="11"/>
      <c r="E38" s="20"/>
      <c r="F38" s="40">
        <v>21017.7</v>
      </c>
      <c r="G38" s="19"/>
    </row>
    <row r="39" spans="1:7" ht="12.75">
      <c r="A39" s="1"/>
      <c r="B39" s="10"/>
      <c r="C39" s="10" t="s">
        <v>24</v>
      </c>
      <c r="D39" s="11"/>
      <c r="E39" s="20"/>
      <c r="F39" s="40">
        <v>741.96</v>
      </c>
      <c r="G39" s="19"/>
    </row>
    <row r="40" spans="1:7" ht="12.75">
      <c r="A40" s="1"/>
      <c r="B40" s="10"/>
      <c r="C40" s="10"/>
      <c r="D40" s="11"/>
      <c r="E40" s="20"/>
      <c r="F40" s="19"/>
      <c r="G40" s="19"/>
    </row>
    <row r="41" spans="1:7" ht="12.75">
      <c r="A41" s="23">
        <v>5</v>
      </c>
      <c r="B41" s="22">
        <v>970</v>
      </c>
      <c r="C41" s="12" t="s">
        <v>25</v>
      </c>
      <c r="D41" s="13"/>
      <c r="E41" s="21">
        <v>140000</v>
      </c>
      <c r="F41" s="41">
        <f>SUM(F43:F48)</f>
        <v>80492.9</v>
      </c>
      <c r="G41" s="51">
        <v>57.49</v>
      </c>
    </row>
    <row r="42" spans="1:7" ht="12.75">
      <c r="A42" s="1"/>
      <c r="B42" s="10"/>
      <c r="C42" s="12" t="s">
        <v>3</v>
      </c>
      <c r="D42" s="13"/>
      <c r="E42" s="20"/>
      <c r="F42" s="40"/>
      <c r="G42" s="19"/>
    </row>
    <row r="43" spans="1:7" ht="12.75">
      <c r="A43" s="1"/>
      <c r="B43" s="10"/>
      <c r="C43" s="10"/>
      <c r="D43" s="11"/>
      <c r="E43" s="20"/>
      <c r="F43" s="40"/>
      <c r="G43" s="19"/>
    </row>
    <row r="44" spans="1:7" ht="12.75">
      <c r="A44" s="1"/>
      <c r="B44" s="10"/>
      <c r="C44" s="10" t="s">
        <v>26</v>
      </c>
      <c r="D44" s="11"/>
      <c r="E44" s="20"/>
      <c r="F44" s="40">
        <v>57865.56</v>
      </c>
      <c r="G44" s="19"/>
    </row>
    <row r="45" spans="1:7" ht="12.75">
      <c r="A45" s="1"/>
      <c r="B45" s="10"/>
      <c r="C45" s="10" t="s">
        <v>27</v>
      </c>
      <c r="D45" s="11"/>
      <c r="E45" s="20"/>
      <c r="F45" s="52" t="s">
        <v>101</v>
      </c>
      <c r="G45" s="19"/>
    </row>
    <row r="46" spans="1:7" ht="12.75">
      <c r="A46" s="1"/>
      <c r="B46" s="10"/>
      <c r="C46" s="10" t="s">
        <v>28</v>
      </c>
      <c r="D46" s="11"/>
      <c r="E46" s="20"/>
      <c r="F46" s="40"/>
      <c r="G46" s="19"/>
    </row>
    <row r="47" spans="1:7" ht="12.75">
      <c r="A47" s="1"/>
      <c r="B47" s="10"/>
      <c r="C47" s="10" t="s">
        <v>75</v>
      </c>
      <c r="D47" s="11"/>
      <c r="E47" s="20"/>
      <c r="F47" s="44">
        <v>22627.34</v>
      </c>
      <c r="G47" s="19"/>
    </row>
    <row r="48" spans="1:7" ht="12.75">
      <c r="A48" s="1"/>
      <c r="B48" s="10"/>
      <c r="C48" s="10"/>
      <c r="D48" s="11"/>
      <c r="E48" s="20"/>
      <c r="F48" s="19"/>
      <c r="G48" s="19"/>
    </row>
    <row r="49" spans="1:7" ht="12.75">
      <c r="A49" s="23">
        <v>6</v>
      </c>
      <c r="B49" s="22"/>
      <c r="C49" s="12" t="s">
        <v>74</v>
      </c>
      <c r="D49" s="13"/>
      <c r="E49" s="21"/>
      <c r="F49" s="41"/>
      <c r="G49" s="19"/>
    </row>
    <row r="50" spans="1:7" ht="12.75">
      <c r="A50" s="23">
        <v>7</v>
      </c>
      <c r="B50" s="10"/>
      <c r="C50" s="12" t="s">
        <v>77</v>
      </c>
      <c r="D50" s="11"/>
      <c r="E50" s="21">
        <v>463166.21</v>
      </c>
      <c r="F50" s="41">
        <v>437328.01</v>
      </c>
      <c r="G50" s="51">
        <v>94.42</v>
      </c>
    </row>
    <row r="51" spans="1:7" ht="12.75">
      <c r="A51" s="23">
        <v>8</v>
      </c>
      <c r="B51" s="10"/>
      <c r="C51" s="12" t="s">
        <v>29</v>
      </c>
      <c r="D51" s="11"/>
      <c r="E51" s="21">
        <v>236616.29</v>
      </c>
      <c r="F51" s="41">
        <v>236616.29</v>
      </c>
      <c r="G51" s="19"/>
    </row>
    <row r="52" spans="1:7" ht="12.75">
      <c r="A52" s="23">
        <v>9</v>
      </c>
      <c r="B52" s="10"/>
      <c r="C52" s="12" t="s">
        <v>82</v>
      </c>
      <c r="D52" s="11"/>
      <c r="E52" s="21">
        <v>89000</v>
      </c>
      <c r="F52" s="41">
        <v>88590.9</v>
      </c>
      <c r="G52" s="51">
        <v>99.54</v>
      </c>
    </row>
    <row r="53" spans="1:7" ht="12.75">
      <c r="A53" s="1"/>
      <c r="B53" s="10"/>
      <c r="C53" s="10"/>
      <c r="D53" s="11"/>
      <c r="E53" s="20"/>
      <c r="F53" s="40"/>
      <c r="G53" s="19"/>
    </row>
    <row r="54" spans="1:7" ht="12.75">
      <c r="A54" s="1"/>
      <c r="B54" s="10"/>
      <c r="C54" s="12" t="s">
        <v>31</v>
      </c>
      <c r="D54" s="11"/>
      <c r="E54" s="21">
        <f>SUM(E5+E21+E35+E36+E41+E50+E51+E52)</f>
        <v>2556782.5</v>
      </c>
      <c r="F54" s="43">
        <f>SUM(F5+F21+F36+F41+F49+F50+F51+F52)</f>
        <v>2446082.36</v>
      </c>
      <c r="G54" s="56">
        <v>95.67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J79"/>
  <sheetViews>
    <sheetView tabSelected="1" zoomScalePageLayoutView="0" workbookViewId="0" topLeftCell="A1">
      <selection activeCell="K63" sqref="K63"/>
    </sheetView>
  </sheetViews>
  <sheetFormatPr defaultColWidth="9.140625" defaultRowHeight="12.75"/>
  <cols>
    <col min="1" max="1" width="3.57421875" style="0" customWidth="1"/>
    <col min="2" max="2" width="8.140625" style="0" customWidth="1"/>
    <col min="4" max="4" width="27.57421875" style="0" customWidth="1"/>
    <col min="5" max="5" width="12.00390625" style="0" customWidth="1"/>
    <col min="6" max="6" width="14.8515625" style="0" customWidth="1"/>
    <col min="7" max="7" width="11.8515625" style="0" customWidth="1"/>
  </cols>
  <sheetData>
    <row r="5" spans="1:7" ht="12.75">
      <c r="A5" s="3"/>
      <c r="B5" s="5"/>
      <c r="C5" s="5"/>
      <c r="D5" s="6"/>
      <c r="E5" s="3"/>
      <c r="F5" s="38" t="s">
        <v>78</v>
      </c>
      <c r="G5" s="18" t="s">
        <v>1</v>
      </c>
    </row>
    <row r="6" spans="1:7" ht="12.75">
      <c r="A6" s="16" t="s">
        <v>0</v>
      </c>
      <c r="B6" s="14" t="s">
        <v>32</v>
      </c>
      <c r="C6" s="14" t="s">
        <v>33</v>
      </c>
      <c r="D6" s="15"/>
      <c r="E6" s="16" t="s">
        <v>99</v>
      </c>
      <c r="F6" s="16" t="s">
        <v>102</v>
      </c>
      <c r="G6" s="16" t="s">
        <v>2</v>
      </c>
    </row>
    <row r="7" spans="1:7" ht="12.75">
      <c r="A7" s="4"/>
      <c r="B7" s="7"/>
      <c r="C7" s="7"/>
      <c r="D7" s="8"/>
      <c r="E7" s="62" t="s">
        <v>88</v>
      </c>
      <c r="F7" s="48" t="s">
        <v>89</v>
      </c>
      <c r="G7" s="17" t="s">
        <v>87</v>
      </c>
    </row>
    <row r="8" spans="1:7" ht="12.75">
      <c r="A8" s="3"/>
      <c r="B8" s="5"/>
      <c r="C8" s="5"/>
      <c r="D8" s="6"/>
      <c r="E8" s="3"/>
      <c r="F8" s="3"/>
      <c r="G8" s="9"/>
    </row>
    <row r="9" spans="1:7" ht="12.75">
      <c r="A9" s="4"/>
      <c r="B9" s="7"/>
      <c r="C9" s="7"/>
      <c r="D9" s="8"/>
      <c r="E9" s="4"/>
      <c r="F9" s="4"/>
      <c r="G9" s="4"/>
    </row>
    <row r="10" spans="1:7" ht="12.75">
      <c r="A10" s="23">
        <v>1</v>
      </c>
      <c r="B10" s="24"/>
      <c r="C10" s="12" t="s">
        <v>73</v>
      </c>
      <c r="D10" s="13"/>
      <c r="E10" s="21">
        <f>SUM(E11:E17)</f>
        <v>451700</v>
      </c>
      <c r="F10" s="43">
        <f>SUM(F12:F17)</f>
        <v>411688.55000000005</v>
      </c>
      <c r="G10" s="41">
        <v>62.23</v>
      </c>
    </row>
    <row r="11" spans="1:7" ht="12.75">
      <c r="A11" s="18"/>
      <c r="B11" s="26"/>
      <c r="C11" s="30" t="s">
        <v>3</v>
      </c>
      <c r="D11" s="31"/>
      <c r="E11" s="27"/>
      <c r="F11" s="63"/>
      <c r="G11" s="3"/>
    </row>
    <row r="12" spans="1:7" ht="12.75">
      <c r="A12" s="17"/>
      <c r="B12" s="28"/>
      <c r="C12" s="7"/>
      <c r="D12" s="8"/>
      <c r="E12" s="29"/>
      <c r="F12" s="64"/>
      <c r="G12" s="4"/>
    </row>
    <row r="13" spans="1:7" ht="12.75">
      <c r="A13" s="23"/>
      <c r="B13" s="24">
        <v>4010</v>
      </c>
      <c r="C13" s="10" t="s">
        <v>34</v>
      </c>
      <c r="D13" s="11"/>
      <c r="E13" s="20">
        <v>300000</v>
      </c>
      <c r="F13" s="65">
        <v>275774.34</v>
      </c>
      <c r="G13" s="1"/>
    </row>
    <row r="14" spans="1:7" ht="12.75">
      <c r="A14" s="23"/>
      <c r="B14" s="24">
        <v>4040</v>
      </c>
      <c r="C14" s="10" t="s">
        <v>35</v>
      </c>
      <c r="D14" s="11"/>
      <c r="E14" s="20">
        <v>24400</v>
      </c>
      <c r="F14" s="65">
        <v>20816.97</v>
      </c>
      <c r="G14" s="1"/>
    </row>
    <row r="15" spans="1:7" ht="12.75">
      <c r="A15" s="23"/>
      <c r="B15" s="24">
        <v>4110</v>
      </c>
      <c r="C15" s="25" t="s">
        <v>103</v>
      </c>
      <c r="D15" s="11"/>
      <c r="E15" s="20">
        <v>66400</v>
      </c>
      <c r="F15" s="65">
        <v>59630.24</v>
      </c>
      <c r="G15" s="1"/>
    </row>
    <row r="16" spans="1:7" ht="12.75">
      <c r="A16" s="23"/>
      <c r="B16" s="24">
        <v>4120</v>
      </c>
      <c r="C16" s="25" t="s">
        <v>104</v>
      </c>
      <c r="D16" s="11"/>
      <c r="E16" s="20">
        <v>4900</v>
      </c>
      <c r="F16" s="65">
        <v>3537</v>
      </c>
      <c r="G16" s="1"/>
    </row>
    <row r="17" spans="1:7" ht="12.75">
      <c r="A17" s="23"/>
      <c r="B17" s="24">
        <v>4170</v>
      </c>
      <c r="C17" s="25" t="s">
        <v>85</v>
      </c>
      <c r="D17" s="11"/>
      <c r="E17" s="20">
        <v>56000</v>
      </c>
      <c r="F17" s="65">
        <v>51930</v>
      </c>
      <c r="G17" s="1"/>
    </row>
    <row r="18" spans="1:7" ht="12.75">
      <c r="A18" s="23">
        <v>2</v>
      </c>
      <c r="B18" s="24">
        <v>4210</v>
      </c>
      <c r="C18" s="12" t="s">
        <v>72</v>
      </c>
      <c r="D18" s="13"/>
      <c r="E18" s="21">
        <v>50000</v>
      </c>
      <c r="F18" s="43">
        <v>37989.16</v>
      </c>
      <c r="G18" s="41">
        <v>75.97</v>
      </c>
    </row>
    <row r="19" spans="1:7" ht="12.75">
      <c r="A19" s="23">
        <v>3</v>
      </c>
      <c r="B19" s="24">
        <v>4260</v>
      </c>
      <c r="C19" s="12" t="s">
        <v>36</v>
      </c>
      <c r="D19" s="33"/>
      <c r="E19" s="21">
        <v>280000</v>
      </c>
      <c r="F19" s="43">
        <f>SUM(F22:F26)</f>
        <v>279486.42</v>
      </c>
      <c r="G19" s="41">
        <v>99.81</v>
      </c>
    </row>
    <row r="20" spans="1:7" ht="12.75">
      <c r="A20" s="18"/>
      <c r="B20" s="26"/>
      <c r="C20" s="30" t="s">
        <v>3</v>
      </c>
      <c r="D20" s="6"/>
      <c r="E20" s="27"/>
      <c r="F20" s="66"/>
      <c r="G20" s="3"/>
    </row>
    <row r="21" spans="1:7" ht="12.75">
      <c r="A21" s="17"/>
      <c r="B21" s="28"/>
      <c r="C21" s="7"/>
      <c r="D21" s="8"/>
      <c r="E21" s="29"/>
      <c r="F21" s="67"/>
      <c r="G21" s="4"/>
    </row>
    <row r="22" spans="1:7" ht="12.75">
      <c r="A22" s="23"/>
      <c r="B22" s="24"/>
      <c r="C22" s="10" t="s">
        <v>37</v>
      </c>
      <c r="D22" s="11"/>
      <c r="E22" s="20"/>
      <c r="F22" s="65">
        <v>85521.81</v>
      </c>
      <c r="G22" s="1"/>
    </row>
    <row r="23" spans="1:7" ht="12.75">
      <c r="A23" s="23"/>
      <c r="B23" s="24"/>
      <c r="C23" s="10" t="s">
        <v>38</v>
      </c>
      <c r="D23" s="11"/>
      <c r="E23" s="20"/>
      <c r="F23" s="65">
        <v>55547.48</v>
      </c>
      <c r="G23" s="1"/>
    </row>
    <row r="24" spans="1:7" ht="12.75">
      <c r="A24" s="23"/>
      <c r="B24" s="24"/>
      <c r="C24" s="25" t="s">
        <v>39</v>
      </c>
      <c r="D24" s="13"/>
      <c r="E24" s="34"/>
      <c r="F24" s="65">
        <v>99960.97</v>
      </c>
      <c r="G24" s="1"/>
    </row>
    <row r="25" spans="1:7" ht="12.75">
      <c r="A25" s="23"/>
      <c r="B25" s="24"/>
      <c r="C25" s="25" t="s">
        <v>16</v>
      </c>
      <c r="D25" s="13"/>
      <c r="E25" s="20"/>
      <c r="F25" s="65">
        <v>1266.18</v>
      </c>
      <c r="G25" s="1"/>
    </row>
    <row r="26" spans="1:7" ht="12.75">
      <c r="A26" s="23"/>
      <c r="B26" s="24"/>
      <c r="C26" s="25" t="s">
        <v>100</v>
      </c>
      <c r="D26" s="11"/>
      <c r="E26" s="20"/>
      <c r="F26" s="65">
        <v>37189.98</v>
      </c>
      <c r="G26" s="1"/>
    </row>
    <row r="27" spans="1:7" ht="12.75">
      <c r="A27" s="23">
        <v>4</v>
      </c>
      <c r="B27" s="24">
        <v>4270</v>
      </c>
      <c r="C27" s="12" t="s">
        <v>40</v>
      </c>
      <c r="D27" s="33"/>
      <c r="E27" s="21">
        <v>411266.21</v>
      </c>
      <c r="F27" s="43">
        <f>SUM(F30:F43)</f>
        <v>397454.16000000003</v>
      </c>
      <c r="G27" s="41">
        <v>96.64</v>
      </c>
    </row>
    <row r="28" spans="1:7" ht="12.75">
      <c r="A28" s="18"/>
      <c r="B28" s="26"/>
      <c r="C28" s="30" t="s">
        <v>3</v>
      </c>
      <c r="D28" s="6"/>
      <c r="E28" s="27"/>
      <c r="F28" s="66"/>
      <c r="G28" s="3"/>
    </row>
    <row r="29" spans="1:7" ht="12.75">
      <c r="A29" s="17"/>
      <c r="B29" s="28"/>
      <c r="C29" s="7"/>
      <c r="D29" s="8"/>
      <c r="E29" s="29"/>
      <c r="F29" s="67"/>
      <c r="G29" s="4"/>
    </row>
    <row r="30" spans="1:7" ht="12.75">
      <c r="A30" s="23"/>
      <c r="B30" s="24"/>
      <c r="C30" s="10" t="s">
        <v>43</v>
      </c>
      <c r="D30" s="11"/>
      <c r="E30" s="20"/>
      <c r="F30" s="65"/>
      <c r="G30" s="1"/>
    </row>
    <row r="31" spans="1:7" ht="12.75">
      <c r="A31" s="23"/>
      <c r="B31" s="24"/>
      <c r="C31" s="10" t="s">
        <v>42</v>
      </c>
      <c r="D31" s="11"/>
      <c r="E31" s="20"/>
      <c r="F31" s="65">
        <v>13178.19</v>
      </c>
      <c r="G31" s="1"/>
    </row>
    <row r="32" spans="1:7" ht="12.75">
      <c r="A32" s="23"/>
      <c r="B32" s="24"/>
      <c r="C32" s="10" t="s">
        <v>41</v>
      </c>
      <c r="D32" s="11"/>
      <c r="E32" s="20"/>
      <c r="F32" s="65">
        <v>7644.2</v>
      </c>
      <c r="G32" s="1"/>
    </row>
    <row r="33" spans="1:7" ht="12.75">
      <c r="A33" s="23"/>
      <c r="B33" s="24"/>
      <c r="C33" s="10" t="s">
        <v>44</v>
      </c>
      <c r="D33" s="11"/>
      <c r="E33" s="20"/>
      <c r="F33" s="65">
        <v>15440.34</v>
      </c>
      <c r="G33" s="1"/>
    </row>
    <row r="34" spans="1:7" ht="12.75">
      <c r="A34" s="23"/>
      <c r="B34" s="24"/>
      <c r="C34" s="10" t="s">
        <v>45</v>
      </c>
      <c r="D34" s="11"/>
      <c r="E34" s="20"/>
      <c r="F34" s="68">
        <v>30561.9</v>
      </c>
      <c r="G34" s="1"/>
    </row>
    <row r="35" spans="1:7" ht="12.75">
      <c r="A35" s="23"/>
      <c r="B35" s="24"/>
      <c r="C35" s="10" t="s">
        <v>46</v>
      </c>
      <c r="D35" s="11"/>
      <c r="E35" s="20"/>
      <c r="F35" s="65">
        <v>22265.33</v>
      </c>
      <c r="G35" s="1"/>
    </row>
    <row r="36" spans="1:7" ht="12.75">
      <c r="A36" s="23"/>
      <c r="B36" s="24"/>
      <c r="C36" s="25" t="s">
        <v>107</v>
      </c>
      <c r="D36" s="11"/>
      <c r="E36" s="20"/>
      <c r="F36" s="65">
        <v>33262.2</v>
      </c>
      <c r="G36" s="1"/>
    </row>
    <row r="37" spans="1:7" ht="12.75">
      <c r="A37" s="23"/>
      <c r="B37" s="24"/>
      <c r="C37" s="10" t="s">
        <v>47</v>
      </c>
      <c r="D37" s="11"/>
      <c r="E37" s="20"/>
      <c r="F37" s="69">
        <v>51359.22</v>
      </c>
      <c r="G37" s="1"/>
    </row>
    <row r="38" spans="1:7" ht="12.75">
      <c r="A38" s="23"/>
      <c r="B38" s="24"/>
      <c r="C38" s="10" t="s">
        <v>48</v>
      </c>
      <c r="D38" s="11"/>
      <c r="E38" s="20"/>
      <c r="F38" s="65">
        <v>7657.49</v>
      </c>
      <c r="G38" s="1"/>
    </row>
    <row r="39" spans="1:7" ht="12.75">
      <c r="A39" s="23"/>
      <c r="B39" s="24"/>
      <c r="C39" s="25" t="s">
        <v>49</v>
      </c>
      <c r="D39" s="13"/>
      <c r="E39" s="21"/>
      <c r="F39" s="65">
        <v>5233.42</v>
      </c>
      <c r="G39" s="1"/>
    </row>
    <row r="40" spans="1:7" ht="12.75">
      <c r="A40" s="23"/>
      <c r="B40" s="24"/>
      <c r="C40" s="10" t="s">
        <v>50</v>
      </c>
      <c r="D40" s="11"/>
      <c r="E40" s="20"/>
      <c r="F40" s="70"/>
      <c r="G40" s="1"/>
    </row>
    <row r="41" spans="1:7" ht="12.75">
      <c r="A41" s="23"/>
      <c r="B41" s="24"/>
      <c r="C41" s="10" t="s">
        <v>51</v>
      </c>
      <c r="D41" s="11"/>
      <c r="E41" s="20"/>
      <c r="F41" s="65">
        <v>843.91</v>
      </c>
      <c r="G41" s="1"/>
    </row>
    <row r="42" spans="1:7" ht="12.75">
      <c r="A42" s="23"/>
      <c r="B42" s="24"/>
      <c r="C42" s="10" t="s">
        <v>52</v>
      </c>
      <c r="D42" s="11"/>
      <c r="E42" s="20"/>
      <c r="F42" s="65">
        <v>210007.96</v>
      </c>
      <c r="G42" s="1"/>
    </row>
    <row r="43" spans="1:7" ht="12.75">
      <c r="A43" s="23"/>
      <c r="B43" s="24"/>
      <c r="C43" s="10"/>
      <c r="D43" s="31"/>
      <c r="E43" s="20"/>
      <c r="F43" s="71"/>
      <c r="G43" s="1"/>
    </row>
    <row r="44" spans="1:7" ht="12.75">
      <c r="A44" s="18">
        <v>5</v>
      </c>
      <c r="B44" s="26">
        <v>4300</v>
      </c>
      <c r="C44" s="12" t="s">
        <v>53</v>
      </c>
      <c r="D44" s="13"/>
      <c r="E44" s="21">
        <v>860000</v>
      </c>
      <c r="F44" s="72">
        <f>SUM(F45:F58)</f>
        <v>856650.92</v>
      </c>
      <c r="G44" s="23">
        <v>99.61</v>
      </c>
    </row>
    <row r="45" spans="1:7" ht="12.75">
      <c r="A45" s="18"/>
      <c r="B45" s="18"/>
      <c r="C45" s="57" t="s">
        <v>3</v>
      </c>
      <c r="D45" s="6"/>
      <c r="E45" s="58"/>
      <c r="F45" s="73"/>
      <c r="G45" s="59"/>
    </row>
    <row r="46" spans="1:7" ht="12.75">
      <c r="A46" s="17"/>
      <c r="B46" s="17"/>
      <c r="C46" s="7"/>
      <c r="D46" s="8"/>
      <c r="E46" s="29"/>
      <c r="F46" s="67"/>
      <c r="G46" s="4"/>
    </row>
    <row r="47" spans="1:7" ht="12.75">
      <c r="A47" s="23"/>
      <c r="B47" s="24"/>
      <c r="C47" s="10" t="s">
        <v>9</v>
      </c>
      <c r="D47" s="8"/>
      <c r="E47" s="29"/>
      <c r="F47" s="74">
        <v>286525.95</v>
      </c>
      <c r="G47" s="4"/>
    </row>
    <row r="48" spans="1:9" ht="12.75">
      <c r="A48" s="23"/>
      <c r="B48" s="24"/>
      <c r="C48" s="10" t="s">
        <v>18</v>
      </c>
      <c r="D48" s="11"/>
      <c r="E48" s="20"/>
      <c r="F48" s="65">
        <v>5553.91</v>
      </c>
      <c r="G48" s="1"/>
      <c r="I48" s="61"/>
    </row>
    <row r="49" spans="1:7" ht="12.75">
      <c r="A49" s="23"/>
      <c r="B49" s="24"/>
      <c r="C49" s="10" t="s">
        <v>54</v>
      </c>
      <c r="D49" s="11"/>
      <c r="E49" s="20"/>
      <c r="F49" s="69">
        <v>14333.86</v>
      </c>
      <c r="G49" s="1"/>
    </row>
    <row r="50" spans="1:10" ht="12.75">
      <c r="A50" s="23"/>
      <c r="B50" s="24"/>
      <c r="C50" s="10" t="s">
        <v>55</v>
      </c>
      <c r="D50" s="11"/>
      <c r="E50" s="20"/>
      <c r="F50" s="65">
        <v>35575.77</v>
      </c>
      <c r="G50" s="1"/>
      <c r="J50" s="61"/>
    </row>
    <row r="51" spans="1:7" ht="12.75">
      <c r="A51" s="23"/>
      <c r="B51" s="24"/>
      <c r="C51" s="10" t="s">
        <v>57</v>
      </c>
      <c r="D51" s="11"/>
      <c r="E51" s="20"/>
      <c r="F51" s="65">
        <v>9964.67</v>
      </c>
      <c r="G51" s="1"/>
    </row>
    <row r="52" spans="1:7" ht="12.75">
      <c r="A52" s="23"/>
      <c r="B52" s="24"/>
      <c r="C52" s="10" t="s">
        <v>56</v>
      </c>
      <c r="D52" s="11"/>
      <c r="E52" s="20"/>
      <c r="F52" s="65">
        <v>13014.49</v>
      </c>
      <c r="G52" s="1"/>
    </row>
    <row r="53" spans="1:7" ht="12.75">
      <c r="A53" s="23"/>
      <c r="B53" s="24"/>
      <c r="C53" s="10" t="s">
        <v>58</v>
      </c>
      <c r="D53" s="13"/>
      <c r="E53" s="20"/>
      <c r="F53" s="65">
        <v>1114.14</v>
      </c>
      <c r="G53" s="1"/>
    </row>
    <row r="54" spans="1:9" ht="12.75">
      <c r="A54" s="23"/>
      <c r="B54" s="24"/>
      <c r="C54" s="25" t="s">
        <v>17</v>
      </c>
      <c r="D54" s="11"/>
      <c r="E54" s="20"/>
      <c r="F54" s="65">
        <v>198494.83</v>
      </c>
      <c r="G54" s="1"/>
      <c r="I54" s="60"/>
    </row>
    <row r="55" spans="1:7" ht="12.75">
      <c r="A55" s="23"/>
      <c r="B55" s="24"/>
      <c r="C55" s="10" t="s">
        <v>59</v>
      </c>
      <c r="D55" s="11"/>
      <c r="E55" s="20"/>
      <c r="F55" s="65">
        <v>1297.8</v>
      </c>
      <c r="G55" s="1"/>
    </row>
    <row r="56" spans="1:7" ht="12.75">
      <c r="A56" s="23"/>
      <c r="B56" s="24"/>
      <c r="C56" s="10" t="s">
        <v>60</v>
      </c>
      <c r="D56" s="11"/>
      <c r="E56" s="20"/>
      <c r="F56" s="65">
        <v>258927.01</v>
      </c>
      <c r="G56" s="1"/>
    </row>
    <row r="57" spans="1:7" ht="12.75">
      <c r="A57" s="23"/>
      <c r="B57" s="24"/>
      <c r="C57" s="10" t="s">
        <v>92</v>
      </c>
      <c r="D57" s="11"/>
      <c r="E57" s="20"/>
      <c r="F57" s="69">
        <v>411.33</v>
      </c>
      <c r="G57" s="1"/>
    </row>
    <row r="58" spans="1:7" ht="12.75">
      <c r="A58" s="23"/>
      <c r="B58" s="24"/>
      <c r="C58" s="25" t="s">
        <v>105</v>
      </c>
      <c r="D58" s="11"/>
      <c r="E58" s="20"/>
      <c r="F58" s="65">
        <v>31437.16</v>
      </c>
      <c r="G58" s="2"/>
    </row>
    <row r="59" spans="1:9" ht="12.75">
      <c r="A59" s="23">
        <v>6</v>
      </c>
      <c r="B59" s="24">
        <v>4280</v>
      </c>
      <c r="C59" s="12" t="s">
        <v>61</v>
      </c>
      <c r="D59" s="13"/>
      <c r="E59" s="21">
        <v>600</v>
      </c>
      <c r="F59" s="43">
        <v>510.7</v>
      </c>
      <c r="G59" s="45">
        <v>85.11</v>
      </c>
      <c r="I59" s="61"/>
    </row>
    <row r="60" spans="1:7" ht="12.75">
      <c r="A60" s="23">
        <v>7</v>
      </c>
      <c r="B60" s="24">
        <v>4360</v>
      </c>
      <c r="C60" s="12" t="s">
        <v>106</v>
      </c>
      <c r="D60" s="13"/>
      <c r="E60" s="21">
        <v>3000</v>
      </c>
      <c r="F60" s="43">
        <v>2503.46</v>
      </c>
      <c r="G60" s="45">
        <v>60.73</v>
      </c>
    </row>
    <row r="61" spans="1:7" ht="12.75">
      <c r="A61" s="23">
        <v>8</v>
      </c>
      <c r="B61" s="24">
        <v>4400</v>
      </c>
      <c r="C61" s="12" t="s">
        <v>62</v>
      </c>
      <c r="D61" s="13"/>
      <c r="E61" s="21">
        <v>6500</v>
      </c>
      <c r="F61" s="43">
        <v>5716.38</v>
      </c>
      <c r="G61" s="45">
        <v>87.94</v>
      </c>
    </row>
    <row r="62" spans="1:7" ht="12.75">
      <c r="A62" s="23">
        <v>9</v>
      </c>
      <c r="B62" s="24">
        <v>4410</v>
      </c>
      <c r="C62" s="12" t="s">
        <v>63</v>
      </c>
      <c r="D62" s="13"/>
      <c r="E62" s="21">
        <v>6000</v>
      </c>
      <c r="F62" s="43">
        <v>5755.33</v>
      </c>
      <c r="G62" s="45">
        <v>95.92</v>
      </c>
    </row>
    <row r="63" spans="1:7" ht="12.75">
      <c r="A63" s="23">
        <v>10</v>
      </c>
      <c r="B63" s="24">
        <v>3020</v>
      </c>
      <c r="C63" s="12" t="s">
        <v>64</v>
      </c>
      <c r="D63" s="13"/>
      <c r="E63" s="21">
        <v>800</v>
      </c>
      <c r="F63" s="43">
        <v>108.25</v>
      </c>
      <c r="G63" s="45">
        <v>13.53</v>
      </c>
    </row>
    <row r="64" spans="1:7" ht="12.75">
      <c r="A64" s="23">
        <v>11</v>
      </c>
      <c r="B64" s="24">
        <v>4430</v>
      </c>
      <c r="C64" s="12" t="s">
        <v>65</v>
      </c>
      <c r="D64" s="13"/>
      <c r="E64" s="21">
        <v>33350</v>
      </c>
      <c r="F64" s="43">
        <v>33338.24</v>
      </c>
      <c r="G64" s="45">
        <v>99.96</v>
      </c>
    </row>
    <row r="65" spans="1:7" ht="12.75">
      <c r="A65" s="23">
        <v>12</v>
      </c>
      <c r="B65" s="24">
        <v>4440</v>
      </c>
      <c r="C65" s="12" t="s">
        <v>66</v>
      </c>
      <c r="D65" s="13"/>
      <c r="E65" s="21">
        <v>8450</v>
      </c>
      <c r="F65" s="43">
        <v>8386.9</v>
      </c>
      <c r="G65" s="45">
        <v>99.25</v>
      </c>
    </row>
    <row r="66" spans="1:7" ht="12.75">
      <c r="A66" s="23">
        <v>13</v>
      </c>
      <c r="B66" s="24">
        <v>4480</v>
      </c>
      <c r="C66" s="12" t="s">
        <v>67</v>
      </c>
      <c r="D66" s="13"/>
      <c r="E66" s="21">
        <v>51000</v>
      </c>
      <c r="F66" s="43">
        <v>50662</v>
      </c>
      <c r="G66" s="45">
        <v>99.33</v>
      </c>
    </row>
    <row r="67" spans="1:7" ht="12.75">
      <c r="A67" s="23">
        <v>14</v>
      </c>
      <c r="B67" s="24">
        <v>4580</v>
      </c>
      <c r="C67" s="12" t="s">
        <v>79</v>
      </c>
      <c r="D67" s="13"/>
      <c r="E67" s="21">
        <v>1000</v>
      </c>
      <c r="F67" s="43">
        <v>899.78</v>
      </c>
      <c r="G67" s="45">
        <v>89.97</v>
      </c>
    </row>
    <row r="68" spans="1:7" ht="12.75">
      <c r="A68" s="23">
        <v>15</v>
      </c>
      <c r="B68" s="24">
        <v>4610</v>
      </c>
      <c r="C68" s="12" t="s">
        <v>68</v>
      </c>
      <c r="D68" s="13"/>
      <c r="E68" s="21">
        <v>63000</v>
      </c>
      <c r="F68" s="43">
        <v>54877.4</v>
      </c>
      <c r="G68" s="45">
        <v>87.1</v>
      </c>
    </row>
    <row r="69" spans="1:7" ht="12.75">
      <c r="A69" s="23">
        <v>16</v>
      </c>
      <c r="B69" s="24">
        <v>4700</v>
      </c>
      <c r="C69" s="12" t="s">
        <v>69</v>
      </c>
      <c r="D69" s="13"/>
      <c r="E69" s="21">
        <v>1500</v>
      </c>
      <c r="F69" s="43">
        <v>560</v>
      </c>
      <c r="G69" s="45">
        <v>37.33</v>
      </c>
    </row>
    <row r="70" spans="1:7" ht="12.75">
      <c r="A70" s="32">
        <v>17</v>
      </c>
      <c r="B70" s="24">
        <v>6080</v>
      </c>
      <c r="C70" s="12" t="s">
        <v>70</v>
      </c>
      <c r="D70" s="13"/>
      <c r="E70" s="21"/>
      <c r="F70" s="75"/>
      <c r="G70" s="23"/>
    </row>
    <row r="71" spans="1:7" ht="12.75">
      <c r="A71" s="32">
        <v>18</v>
      </c>
      <c r="B71" s="1"/>
      <c r="C71" s="12" t="s">
        <v>80</v>
      </c>
      <c r="D71" s="13"/>
      <c r="E71" s="21">
        <v>93000</v>
      </c>
      <c r="F71" s="43">
        <v>88590</v>
      </c>
      <c r="G71" s="45">
        <v>95.25</v>
      </c>
    </row>
    <row r="72" spans="1:7" ht="12.75">
      <c r="A72" s="23">
        <v>19</v>
      </c>
      <c r="B72" s="1"/>
      <c r="C72" s="39" t="s">
        <v>81</v>
      </c>
      <c r="D72" s="11"/>
      <c r="E72" s="21">
        <v>3000</v>
      </c>
      <c r="F72" s="43" t="s">
        <v>94</v>
      </c>
      <c r="G72" s="45"/>
    </row>
    <row r="73" spans="1:7" ht="12.75">
      <c r="A73" s="23">
        <v>20</v>
      </c>
      <c r="B73" s="1"/>
      <c r="C73" s="46" t="s">
        <v>30</v>
      </c>
      <c r="D73" s="11"/>
      <c r="E73" s="21">
        <f>SUM(E10+E18+E19+E27+E44+E59+E60+E61+E62+E63+E64+E65+E66+E67+E68+E69+E71+E72)</f>
        <v>2324166.21</v>
      </c>
      <c r="F73" s="43">
        <v>2235178.55</v>
      </c>
      <c r="G73" s="45">
        <v>96.17</v>
      </c>
    </row>
    <row r="74" spans="1:7" ht="12.75">
      <c r="A74" s="49">
        <v>21</v>
      </c>
      <c r="B74" s="1"/>
      <c r="C74" s="46" t="s">
        <v>98</v>
      </c>
      <c r="D74" s="37"/>
      <c r="E74" s="37"/>
      <c r="F74" s="43">
        <v>81067.84</v>
      </c>
      <c r="G74" s="45"/>
    </row>
    <row r="75" spans="1:7" ht="12.75">
      <c r="A75" s="50">
        <v>22</v>
      </c>
      <c r="B75" s="1"/>
      <c r="C75" s="39" t="s">
        <v>71</v>
      </c>
      <c r="D75" s="11"/>
      <c r="E75" s="21">
        <v>232616.29</v>
      </c>
      <c r="F75" s="43">
        <v>129835.97</v>
      </c>
      <c r="G75" s="45">
        <v>55.81</v>
      </c>
    </row>
    <row r="76" spans="1:7" ht="12.75">
      <c r="A76" s="50"/>
      <c r="B76" s="1"/>
      <c r="C76" s="12" t="s">
        <v>31</v>
      </c>
      <c r="D76" s="11"/>
      <c r="E76" s="21">
        <f>SUM(E73+E75)</f>
        <v>2556782.5</v>
      </c>
      <c r="F76" s="43">
        <f>SUM(F73:F75)</f>
        <v>2446082.36</v>
      </c>
      <c r="G76" s="45">
        <v>95.67</v>
      </c>
    </row>
    <row r="77" spans="5:6" ht="12.75">
      <c r="E77" s="54"/>
      <c r="F77" s="76"/>
    </row>
    <row r="78" spans="5:6" ht="12.75">
      <c r="E78" s="53"/>
      <c r="F78" s="53"/>
    </row>
    <row r="79" spans="5:6" ht="12.75">
      <c r="E79" s="53"/>
      <c r="F79" s="53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52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ZAMK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Mysłek</dc:creator>
  <cp:keywords/>
  <dc:description/>
  <cp:lastModifiedBy>marek.myslek</cp:lastModifiedBy>
  <cp:lastPrinted>2021-03-30T07:11:20Z</cp:lastPrinted>
  <dcterms:created xsi:type="dcterms:W3CDTF">2011-09-23T06:41:02Z</dcterms:created>
  <dcterms:modified xsi:type="dcterms:W3CDTF">2021-03-30T08:50:17Z</dcterms:modified>
  <cp:category/>
  <cp:version/>
  <cp:contentType/>
  <cp:contentStatus/>
</cp:coreProperties>
</file>