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Załącznik Nr 4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3" i="1" l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52" i="1"/>
  <c r="G40" i="1"/>
  <c r="G41" i="1"/>
  <c r="G39" i="1"/>
  <c r="G18" i="1"/>
  <c r="G10" i="1"/>
  <c r="F105" i="1" l="1"/>
  <c r="E105" i="1"/>
  <c r="G106" i="1"/>
  <c r="G105" i="1" s="1"/>
  <c r="F101" i="1"/>
  <c r="E101" i="1"/>
  <c r="G103" i="1"/>
  <c r="G104" i="1"/>
  <c r="G102" i="1"/>
  <c r="F67" i="1"/>
  <c r="E67" i="1"/>
  <c r="G69" i="1"/>
  <c r="G68" i="1"/>
  <c r="F42" i="1"/>
  <c r="E42" i="1"/>
  <c r="G44" i="1"/>
  <c r="G43" i="1"/>
  <c r="F32" i="1"/>
  <c r="G32" i="1"/>
  <c r="E32" i="1"/>
  <c r="F30" i="1"/>
  <c r="E30" i="1"/>
  <c r="G31" i="1"/>
  <c r="G30" i="1" s="1"/>
  <c r="F28" i="1"/>
  <c r="E28" i="1"/>
  <c r="G29" i="1"/>
  <c r="G28" i="1" s="1"/>
  <c r="F26" i="1"/>
  <c r="G26" i="1"/>
  <c r="E26" i="1"/>
  <c r="F24" i="1"/>
  <c r="G24" i="1"/>
  <c r="E24" i="1"/>
  <c r="F19" i="1"/>
  <c r="E19" i="1"/>
  <c r="G20" i="1"/>
  <c r="G19" i="1" s="1"/>
  <c r="F21" i="1"/>
  <c r="G21" i="1"/>
  <c r="E21" i="1"/>
  <c r="F17" i="1"/>
  <c r="G17" i="1"/>
  <c r="E17" i="1"/>
  <c r="F13" i="1"/>
  <c r="F14" i="1"/>
  <c r="G14" i="1"/>
  <c r="G13" i="1" s="1"/>
  <c r="E14" i="1"/>
  <c r="E13" i="1" s="1"/>
  <c r="F9" i="1"/>
  <c r="G9" i="1"/>
  <c r="E9" i="1"/>
  <c r="E23" i="1" l="1"/>
  <c r="G23" i="1"/>
  <c r="E16" i="1"/>
  <c r="F23" i="1"/>
  <c r="F16" i="1"/>
  <c r="G16" i="1"/>
  <c r="G42" i="1"/>
  <c r="G67" i="1"/>
  <c r="F8" i="1"/>
  <c r="F109" i="1" s="1"/>
  <c r="G101" i="1"/>
  <c r="F11" i="1"/>
  <c r="E11" i="1"/>
  <c r="E8" i="1" s="1"/>
  <c r="G12" i="1"/>
  <c r="G11" i="1" s="1"/>
  <c r="G8" i="1" s="1"/>
  <c r="F38" i="1"/>
  <c r="F37" i="1" s="1"/>
  <c r="G38" i="1"/>
  <c r="G37" i="1" s="1"/>
  <c r="E38" i="1"/>
  <c r="E37" i="1" s="1"/>
  <c r="G45" i="1"/>
  <c r="F46" i="1"/>
  <c r="F45" i="1" s="1"/>
  <c r="G46" i="1"/>
  <c r="E46" i="1"/>
  <c r="E45" i="1" s="1"/>
  <c r="F51" i="1"/>
  <c r="G51" i="1"/>
  <c r="E51" i="1"/>
  <c r="F70" i="1"/>
  <c r="G70" i="1"/>
  <c r="E70" i="1"/>
  <c r="F73" i="1"/>
  <c r="G73" i="1"/>
  <c r="E73" i="1"/>
  <c r="F86" i="1"/>
  <c r="G86" i="1"/>
  <c r="E86" i="1"/>
  <c r="F107" i="1"/>
  <c r="G107" i="1"/>
  <c r="E107" i="1"/>
  <c r="G119" i="1"/>
  <c r="F120" i="1"/>
  <c r="G120" i="1"/>
  <c r="E120" i="1"/>
  <c r="E119" i="1" s="1"/>
  <c r="F122" i="1"/>
  <c r="G122" i="1"/>
  <c r="E122" i="1"/>
  <c r="F124" i="1"/>
  <c r="F125" i="1"/>
  <c r="G125" i="1"/>
  <c r="G124" i="1" s="1"/>
  <c r="E125" i="1"/>
  <c r="E124" i="1" s="1"/>
  <c r="G50" i="1" l="1"/>
  <c r="G109" i="1"/>
  <c r="F119" i="1"/>
  <c r="F127" i="1" s="1"/>
  <c r="E72" i="1"/>
  <c r="F50" i="1"/>
  <c r="E127" i="1"/>
  <c r="E34" i="1"/>
  <c r="E109" i="1"/>
  <c r="G127" i="1"/>
  <c r="F34" i="1"/>
  <c r="G72" i="1"/>
  <c r="G34" i="1"/>
  <c r="F72" i="1"/>
  <c r="E50" i="1"/>
</calcChain>
</file>

<file path=xl/sharedStrings.xml><?xml version="1.0" encoding="utf-8"?>
<sst xmlns="http://schemas.openxmlformats.org/spreadsheetml/2006/main" count="378" uniqueCount="90">
  <si>
    <t>a) plan dotacji</t>
  </si>
  <si>
    <t>Dział</t>
  </si>
  <si>
    <t>Rozdział</t>
  </si>
  <si>
    <t>Paragraf</t>
  </si>
  <si>
    <t>Treść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</si>
  <si>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</si>
  <si>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</si>
  <si>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</si>
  <si>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</si>
  <si>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</si>
  <si>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</si>
  <si>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</si>
  <si>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</si>
  <si>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</si>
  <si>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</si>
  <si>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</si>
  <si>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</si>
  <si>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</si>
  <si>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85203</t>
  </si>
  <si>
    <t>Ośrodki wsparcia</t>
  </si>
  <si>
    <t>85228</t>
  </si>
  <si>
    <t>Usługi opiekuńcze i specjalistyczne usługi opiekuńcze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</si>
  <si>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</si>
  <si>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</si>
  <si>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</si>
  <si>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</si>
  <si>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</si>
  <si>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</si>
  <si>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</si>
  <si>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</si>
  <si>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85513</t>
  </si>
  <si>
    <t>Składki na ubezpieczenie zdrowotne opłacane za osoby pobierające niektóre świadczenia rodzinne oraz za osoby pobierające zasiłki dla opiekunów</t>
  </si>
  <si>
    <t>Razem:</t>
  </si>
  <si>
    <t>b)plan wydatków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</si>
  <si>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</si>
  <si>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</si>
  <si>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</si>
  <si>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</si>
  <si>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</si>
  <si>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</si>
  <si>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</si>
  <si>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</si>
  <si>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</si>
  <si>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</si>
  <si>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</si>
  <si>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</si>
  <si>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</si>
  <si>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</si>
  <si>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</si>
  <si>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</si>
  <si>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</si>
  <si>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</si>
  <si>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</si>
  <si>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</si>
  <si>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</si>
  <si>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</si>
  <si>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</si>
  <si>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</si>
  <si>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</si>
  <si>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</si>
  <si>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</si>
  <si>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</si>
  <si>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</si>
  <si>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</si>
  <si>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3110</t>
  </si>
  <si>
    <t>Świadczenia społeczne</t>
  </si>
  <si>
    <t>4430</t>
  </si>
  <si>
    <t>Różne opłaty i składki</t>
  </si>
  <si>
    <t>4130</t>
  </si>
  <si>
    <t>Składki na ubezpieczenie zdrowotne</t>
  </si>
  <si>
    <t>c) plan dochodów</t>
  </si>
  <si>
    <t>0830</t>
  </si>
  <si>
    <t>Wpływy z usług</t>
  </si>
  <si>
    <t>Swiadczenia rodzinne, świadczenia z funduszu alimentacyjnego oraz składki na ubezpieczenie emerytalne i rentowe z ubezpieczenia społecznego</t>
  </si>
  <si>
    <t>0980</t>
  </si>
  <si>
    <t>Wplywy z tytułu zwrotów wypłaconych świadczeń z funduszu alimentacyjnego</t>
  </si>
  <si>
    <t>Ogółem plan dochodów</t>
  </si>
  <si>
    <t>Rady Miejskiej w Rogoźnie</t>
  </si>
  <si>
    <t>Plan dochodów, dotacji i wydatków związanych z realizacją zadań z zakresu administracji</t>
  </si>
  <si>
    <t>rządowej i innych zadań zleconych gminie ustawami na 2021 rok</t>
  </si>
  <si>
    <t>Plan</t>
  </si>
  <si>
    <t>zmiana</t>
  </si>
  <si>
    <t>Plan po zmianach</t>
  </si>
  <si>
    <t>Spis powszechny i inne</t>
  </si>
  <si>
    <t>Dodatki mieszkaniowe</t>
  </si>
  <si>
    <t>Karta Dużej Rodziny</t>
  </si>
  <si>
    <t>Wspieranie rodziny</t>
  </si>
  <si>
    <t>Spis poeszechny i inne</t>
  </si>
  <si>
    <t>Załącznik Nr 3 do Uchwały Nr XLV/…./2021</t>
  </si>
  <si>
    <t>z dnia 31 marca 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</si>
</sst>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.25"/>
      <color indexed="8"/>
      <name val="Arial"/>
    </font>
    <font>
      <sz val="8.25"/>
      <color indexed="8"/>
      <name val="Arial"/>
    </font>
    <font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/>
    <xf numFmtId="0" fontId="22" fillId="34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4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0" fillId="35" borderId="13" xfId="0" applyFill="1" applyBorder="1" applyAlignment="1">
      <alignment horizontal="center"/>
    </xf>
    <xf numFmtId="0" fontId="0" fillId="35" borderId="13" xfId="0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/>
    <xf numFmtId="49" fontId="0" fillId="0" borderId="13" xfId="0" applyNumberFormat="1" applyBorder="1" applyAlignment="1">
      <alignment horizontal="center"/>
    </xf>
    <xf numFmtId="4" fontId="0" fillId="0" borderId="13" xfId="0" applyNumberFormat="1" applyBorder="1"/>
    <xf numFmtId="0" fontId="16" fillId="37" borderId="13" xfId="0" applyFont="1" applyFill="1" applyBorder="1"/>
    <xf numFmtId="0" fontId="16" fillId="37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25" fillId="33" borderId="11" xfId="0" applyNumberFormat="1" applyFont="1" applyFill="1" applyBorder="1" applyAlignment="1" applyProtection="1">
      <alignment horizontal="left" vertical="center" wrapText="1"/>
    </xf>
    <xf numFmtId="4" fontId="24" fillId="0" borderId="13" xfId="0" applyNumberFormat="1" applyFont="1" applyFill="1" applyBorder="1" applyAlignment="1" applyProtection="1">
      <alignment horizontal="right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/>
    </xf>
    <xf numFmtId="0" fontId="16" fillId="37" borderId="16" xfId="0" applyFont="1" applyFill="1" applyBorder="1"/>
    <xf numFmtId="0" fontId="0" fillId="36" borderId="16" xfId="0" applyFill="1" applyBorder="1"/>
    <xf numFmtId="0" fontId="0" fillId="0" borderId="16" xfId="0" applyBorder="1"/>
    <xf numFmtId="0" fontId="0" fillId="35" borderId="16" xfId="0" applyFill="1" applyBorder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" fontId="25" fillId="33" borderId="11" xfId="0" applyNumberFormat="1" applyFont="1" applyFill="1" applyBorder="1" applyAlignment="1" applyProtection="1">
      <alignment horizontal="right" vertical="center" wrapText="1"/>
    </xf>
    <xf numFmtId="4" fontId="22" fillId="34" borderId="11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Fill="1" applyBorder="1" applyAlignment="1" applyProtection="1">
      <alignment horizontal="right" vertical="center" wrapText="1"/>
    </xf>
    <xf numFmtId="4" fontId="21" fillId="33" borderId="11" xfId="0" applyNumberFormat="1" applyFont="1" applyFill="1" applyBorder="1" applyAlignment="1" applyProtection="1">
      <alignment horizontal="right" vertical="center"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4" fontId="22" fillId="0" borderId="14" xfId="0" applyNumberFormat="1" applyFont="1" applyFill="1" applyBorder="1" applyAlignment="1" applyProtection="1">
      <alignment horizontal="right" vertical="center" wrapText="1"/>
    </xf>
    <xf numFmtId="4" fontId="21" fillId="33" borderId="13" xfId="0" applyNumberFormat="1" applyFont="1" applyFill="1" applyBorder="1" applyAlignment="1" applyProtection="1">
      <alignment horizontal="right" vertical="center" wrapText="1"/>
    </xf>
    <xf numFmtId="4" fontId="22" fillId="34" borderId="13" xfId="0" applyNumberFormat="1" applyFont="1" applyFill="1" applyBorder="1" applyAlignment="1" applyProtection="1">
      <alignment horizontal="right"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1" fillId="0" borderId="13" xfId="0" applyNumberFormat="1" applyFont="1" applyFill="1" applyBorder="1" applyAlignment="1" applyProtection="1">
      <alignment horizontal="right" vertical="center" wrapText="1"/>
    </xf>
    <xf numFmtId="4" fontId="16" fillId="37" borderId="13" xfId="0" applyNumberFormat="1" applyFont="1" applyFill="1" applyBorder="1" applyAlignment="1">
      <alignment horizontal="right"/>
    </xf>
    <xf numFmtId="4" fontId="0" fillId="36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35" borderId="13" xfId="0" applyNumberForma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16" fillId="0" borderId="13" xfId="0" applyNumberFormat="1" applyFont="1" applyBorder="1" applyAlignment="1">
      <alignment horizontal="right"/>
    </xf>
    <xf numFmtId="0" fontId="24" fillId="36" borderId="11" xfId="0" applyNumberFormat="1" applyFont="1" applyFill="1" applyBorder="1" applyAlignment="1" applyProtection="1">
      <alignment horizontal="left" vertical="center" wrapText="1"/>
    </xf>
    <xf numFmtId="4" fontId="24" fillId="36" borderId="11" xfId="0" applyNumberFormat="1" applyFont="1" applyFill="1" applyBorder="1" applyAlignment="1" applyProtection="1">
      <alignment horizontal="right" vertical="center" wrapText="1"/>
    </xf>
    <xf numFmtId="0" fontId="31" fillId="36" borderId="10" xfId="0" applyNumberFormat="1" applyFont="1" applyFill="1" applyBorder="1" applyAlignment="1" applyProtection="1">
      <alignment horizontal="center" vertical="center" wrapText="1"/>
    </xf>
    <xf numFmtId="0" fontId="24" fillId="36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4" fontId="22" fillId="0" borderId="19" xfId="0" applyNumberFormat="1" applyFont="1" applyFill="1" applyBorder="1" applyAlignment="1" applyProtection="1">
      <alignment horizontal="right" vertical="center" wrapText="1"/>
    </xf>
    <xf numFmtId="164" fontId="22" fillId="0" borderId="13" xfId="0" applyNumberFormat="1" applyFont="1" applyFill="1" applyBorder="1" applyAlignment="1" applyProtection="1">
      <alignment horizontal="right" vertical="center" wrapText="1"/>
    </xf>
    <xf numFmtId="0" fontId="24" fillId="36" borderId="13" xfId="0" applyNumberFormat="1" applyFont="1" applyFill="1" applyBorder="1" applyAlignment="1" applyProtection="1">
      <alignment horizontal="center" vertical="center" wrapText="1"/>
    </xf>
    <xf numFmtId="0" fontId="24" fillId="36" borderId="13" xfId="0" applyNumberFormat="1" applyFont="1" applyFill="1" applyBorder="1" applyAlignment="1" applyProtection="1">
      <alignment horizontal="left" vertical="center" wrapText="1"/>
    </xf>
    <xf numFmtId="4" fontId="24" fillId="36" borderId="13" xfId="0" applyNumberFormat="1" applyFont="1" applyFill="1" applyBorder="1" applyAlignment="1" applyProtection="1">
      <alignment horizontal="right" vertical="center" wrapText="1"/>
    </xf>
    <xf numFmtId="0" fontId="32" fillId="36" borderId="13" xfId="0" applyNumberFormat="1" applyFont="1" applyFill="1" applyBorder="1" applyAlignment="1" applyProtection="1">
      <alignment horizontal="center" vertical="center" wrapText="1"/>
    </xf>
    <xf numFmtId="0" fontId="22" fillId="36" borderId="11" xfId="0" applyNumberFormat="1" applyFont="1" applyFill="1" applyBorder="1" applyAlignment="1" applyProtection="1">
      <alignment horizontal="center" vertical="center" wrapText="1"/>
    </xf>
    <xf numFmtId="0" fontId="32" fillId="36" borderId="10" xfId="0" applyNumberFormat="1" applyFont="1" applyFill="1" applyBorder="1" applyAlignment="1" applyProtection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</xf>
    <xf numFmtId="4" fontId="22" fillId="36" borderId="13" xfId="0" applyNumberFormat="1" applyFont="1" applyFill="1" applyBorder="1" applyAlignment="1" applyProtection="1">
      <alignment horizontal="right" vertical="center" wrapText="1"/>
    </xf>
    <xf numFmtId="164" fontId="22" fillId="0" borderId="18" xfId="0" applyNumberFormat="1" applyFont="1" applyFill="1" applyBorder="1" applyAlignment="1" applyProtection="1">
      <alignment horizontal="right" vertical="center" wrapText="1"/>
    </xf>
    <xf numFmtId="4" fontId="25" fillId="33" borderId="13" xfId="0" applyNumberFormat="1" applyFont="1" applyFill="1" applyBorder="1" applyAlignment="1" applyProtection="1">
      <alignment horizontal="right" vertical="center" wrapText="1"/>
    </xf>
    <xf numFmtId="164" fontId="22" fillId="0" borderId="20" xfId="0" applyNumberFormat="1" applyFont="1" applyFill="1" applyBorder="1" applyAlignment="1" applyProtection="1">
      <alignment horizontal="right" vertical="center" wrapText="1"/>
    </xf>
    <xf numFmtId="0" fontId="22" fillId="34" borderId="11" xfId="0" applyNumberFormat="1" applyFont="1" applyFill="1" applyBorder="1" applyAlignment="1" applyProtection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tabSelected="1" workbookViewId="0">
      <selection activeCell="G106" sqref="G106"/>
    </sheetView>
  </sheetViews>
  <sheetFormatPr defaultRowHeight="15" x14ac:dyDescent="0.25"/>
  <cols>
    <col min="3" max="3" width="9.140625" customWidth="1"/>
    <col min="4" max="4" width="52.85546875" customWidth="1"/>
    <col min="5" max="6" width="16.28515625" style="8" customWidth="1"/>
    <col min="7" max="7" width="18.140625" customWidth="1"/>
  </cols>
  <sheetData>
    <row r="1" spans="1:7" x14ac:dyDescent="0.25">
      <c r="A1" s="87" t="s">
        <v>88</v>
      </c>
      <c r="B1" s="88"/>
      <c r="C1" s="88"/>
      <c r="D1" s="88"/>
      <c r="E1" s="88"/>
      <c r="F1" s="88"/>
      <c r="G1" s="88"/>
    </row>
    <row r="2" spans="1:7" s="8" customFormat="1" x14ac:dyDescent="0.25">
      <c r="A2" s="87" t="s">
        <v>77</v>
      </c>
      <c r="B2" s="90"/>
      <c r="C2" s="90"/>
      <c r="D2" s="90"/>
      <c r="E2" s="90"/>
      <c r="F2" s="90"/>
      <c r="G2" s="90"/>
    </row>
    <row r="3" spans="1:7" s="8" customFormat="1" x14ac:dyDescent="0.25">
      <c r="A3" s="87" t="s">
        <v>89</v>
      </c>
      <c r="B3" s="90"/>
      <c r="C3" s="90"/>
      <c r="D3" s="90"/>
      <c r="E3" s="90"/>
      <c r="F3" s="90"/>
      <c r="G3" s="90"/>
    </row>
    <row r="4" spans="1:7" ht="21.75" customHeight="1" x14ac:dyDescent="0.25">
      <c r="A4" s="91" t="s">
        <v>78</v>
      </c>
      <c r="B4" s="91"/>
      <c r="C4" s="91"/>
      <c r="D4" s="91"/>
      <c r="E4" s="91"/>
      <c r="F4" s="91"/>
      <c r="G4" s="91"/>
    </row>
    <row r="5" spans="1:7" s="8" customFormat="1" ht="19.5" customHeight="1" x14ac:dyDescent="0.25">
      <c r="A5" s="80" t="s">
        <v>79</v>
      </c>
      <c r="B5" s="81"/>
      <c r="C5" s="81"/>
      <c r="D5" s="81"/>
      <c r="E5" s="81"/>
      <c r="F5" s="81"/>
      <c r="G5" s="81"/>
    </row>
    <row r="6" spans="1:7" x14ac:dyDescent="0.25">
      <c r="A6" s="89" t="s">
        <v>0</v>
      </c>
      <c r="B6" s="84"/>
      <c r="C6" s="84"/>
      <c r="D6" s="84"/>
      <c r="E6" s="84"/>
      <c r="F6" s="84"/>
      <c r="G6" s="84"/>
    </row>
    <row r="7" spans="1:7" ht="24" customHeight="1" x14ac:dyDescent="0.25">
      <c r="A7" s="9" t="s">
        <v>1</v>
      </c>
      <c r="B7" s="9" t="s">
        <v>2</v>
      </c>
      <c r="C7" s="4" t="s">
        <v>3</v>
      </c>
      <c r="D7" s="4" t="s">
        <v>4</v>
      </c>
      <c r="E7" s="4" t="s">
        <v>80</v>
      </c>
      <c r="F7" s="4" t="s">
        <v>81</v>
      </c>
      <c r="G7" s="58" t="s">
        <v>82</v>
      </c>
    </row>
    <row r="8" spans="1:7" x14ac:dyDescent="0.25">
      <c r="A8" s="10" t="s">
        <v>5</v>
      </c>
      <c r="B8" s="10" t="s">
        <v>6</v>
      </c>
      <c r="C8" s="2" t="s">
        <v>6</v>
      </c>
      <c r="D8" s="30" t="s">
        <v>7</v>
      </c>
      <c r="E8" s="38">
        <f>E9+E11</f>
        <v>187853</v>
      </c>
      <c r="F8" s="38">
        <f t="shared" ref="F8:G8" si="0">F9+F11</f>
        <v>-1868</v>
      </c>
      <c r="G8" s="74">
        <f t="shared" si="0"/>
        <v>185985</v>
      </c>
    </row>
    <row r="9" spans="1:7" x14ac:dyDescent="0.25">
      <c r="A9" s="9" t="s">
        <v>6</v>
      </c>
      <c r="B9" s="11" t="s">
        <v>8</v>
      </c>
      <c r="C9" s="3" t="s">
        <v>6</v>
      </c>
      <c r="D9" s="1" t="s">
        <v>9</v>
      </c>
      <c r="E9" s="39">
        <f>E10</f>
        <v>165472</v>
      </c>
      <c r="F9" s="39">
        <f t="shared" ref="F9:G9" si="1">F10</f>
        <v>-1868</v>
      </c>
      <c r="G9" s="45">
        <f t="shared" si="1"/>
        <v>163604</v>
      </c>
    </row>
    <row r="10" spans="1:7" ht="40.5" customHeight="1" x14ac:dyDescent="0.25">
      <c r="A10" s="9" t="s">
        <v>6</v>
      </c>
      <c r="B10" s="9" t="s">
        <v>6</v>
      </c>
      <c r="C10" s="7" t="s">
        <v>10</v>
      </c>
      <c r="D10" s="14" t="s">
        <v>11</v>
      </c>
      <c r="E10" s="40">
        <v>165472</v>
      </c>
      <c r="F10" s="40">
        <v>-1868</v>
      </c>
      <c r="G10" s="75">
        <f>E10+F10</f>
        <v>163604</v>
      </c>
    </row>
    <row r="11" spans="1:7" s="8" customFormat="1" ht="16.5" customHeight="1" x14ac:dyDescent="0.25">
      <c r="A11" s="9"/>
      <c r="B11" s="56">
        <v>75056</v>
      </c>
      <c r="C11" s="57"/>
      <c r="D11" s="54" t="s">
        <v>83</v>
      </c>
      <c r="E11" s="55">
        <f>E12</f>
        <v>22381</v>
      </c>
      <c r="F11" s="55">
        <f t="shared" ref="F11:G11" si="2">F12</f>
        <v>0</v>
      </c>
      <c r="G11" s="67">
        <f t="shared" si="2"/>
        <v>22381</v>
      </c>
    </row>
    <row r="12" spans="1:7" s="8" customFormat="1" ht="39" customHeight="1" x14ac:dyDescent="0.25">
      <c r="A12" s="9"/>
      <c r="B12" s="9"/>
      <c r="C12" s="7">
        <v>2010</v>
      </c>
      <c r="D12" s="14" t="s">
        <v>11</v>
      </c>
      <c r="E12" s="40">
        <v>22381</v>
      </c>
      <c r="F12" s="40">
        <v>0</v>
      </c>
      <c r="G12" s="75">
        <f>E12+F12</f>
        <v>22381</v>
      </c>
    </row>
    <row r="13" spans="1:7" ht="31.5" customHeight="1" x14ac:dyDescent="0.25">
      <c r="A13" s="10" t="s">
        <v>12</v>
      </c>
      <c r="B13" s="10" t="s">
        <v>6</v>
      </c>
      <c r="C13" s="2" t="s">
        <v>6</v>
      </c>
      <c r="D13" s="6" t="s">
        <v>13</v>
      </c>
      <c r="E13" s="41">
        <f>E14</f>
        <v>3468</v>
      </c>
      <c r="F13" s="41">
        <f t="shared" ref="F13:G13" si="3">F14</f>
        <v>0</v>
      </c>
      <c r="G13" s="44">
        <f t="shared" si="3"/>
        <v>3468</v>
      </c>
    </row>
    <row r="14" spans="1:7" ht="26.25" customHeight="1" x14ac:dyDescent="0.25">
      <c r="A14" s="9" t="s">
        <v>6</v>
      </c>
      <c r="B14" s="11" t="s">
        <v>14</v>
      </c>
      <c r="C14" s="3" t="s">
        <v>6</v>
      </c>
      <c r="D14" s="1" t="s">
        <v>15</v>
      </c>
      <c r="E14" s="39">
        <f>E15</f>
        <v>3468</v>
      </c>
      <c r="F14" s="39">
        <f t="shared" ref="F14:G14" si="4">F15</f>
        <v>0</v>
      </c>
      <c r="G14" s="45">
        <f t="shared" si="4"/>
        <v>3468</v>
      </c>
    </row>
    <row r="15" spans="1:7" ht="39.75" customHeight="1" x14ac:dyDescent="0.25">
      <c r="A15" s="9" t="s">
        <v>6</v>
      </c>
      <c r="B15" s="9" t="s">
        <v>6</v>
      </c>
      <c r="C15" s="7" t="s">
        <v>10</v>
      </c>
      <c r="D15" s="5" t="s">
        <v>11</v>
      </c>
      <c r="E15" s="42">
        <v>3468</v>
      </c>
      <c r="F15" s="42"/>
      <c r="G15" s="75">
        <v>3468</v>
      </c>
    </row>
    <row r="16" spans="1:7" x14ac:dyDescent="0.25">
      <c r="A16" s="10" t="s">
        <v>16</v>
      </c>
      <c r="B16" s="10" t="s">
        <v>6</v>
      </c>
      <c r="C16" s="2" t="s">
        <v>6</v>
      </c>
      <c r="D16" s="6" t="s">
        <v>17</v>
      </c>
      <c r="E16" s="41">
        <f>E17+E19+E21</f>
        <v>1068278</v>
      </c>
      <c r="F16" s="41">
        <f t="shared" ref="F16:G16" si="5">F17+F19+F21</f>
        <v>6309</v>
      </c>
      <c r="G16" s="44">
        <f t="shared" si="5"/>
        <v>1074587</v>
      </c>
    </row>
    <row r="17" spans="1:7" x14ac:dyDescent="0.25">
      <c r="A17" s="9" t="s">
        <v>6</v>
      </c>
      <c r="B17" s="11" t="s">
        <v>18</v>
      </c>
      <c r="C17" s="3" t="s">
        <v>6</v>
      </c>
      <c r="D17" s="1" t="s">
        <v>19</v>
      </c>
      <c r="E17" s="39">
        <f>E18</f>
        <v>706608</v>
      </c>
      <c r="F17" s="39">
        <f t="shared" ref="F17:G17" si="6">F18</f>
        <v>6309</v>
      </c>
      <c r="G17" s="45">
        <f t="shared" si="6"/>
        <v>712917</v>
      </c>
    </row>
    <row r="18" spans="1:7" ht="37.5" customHeight="1" x14ac:dyDescent="0.25">
      <c r="A18" s="9" t="s">
        <v>6</v>
      </c>
      <c r="B18" s="58" t="s">
        <v>6</v>
      </c>
      <c r="C18" s="59" t="s">
        <v>10</v>
      </c>
      <c r="D18" s="60" t="s">
        <v>11</v>
      </c>
      <c r="E18" s="43">
        <v>706608</v>
      </c>
      <c r="F18" s="43">
        <v>6309</v>
      </c>
      <c r="G18" s="75">
        <f>E18+F18</f>
        <v>712917</v>
      </c>
    </row>
    <row r="19" spans="1:7" s="8" customFormat="1" ht="15" customHeight="1" x14ac:dyDescent="0.25">
      <c r="A19" s="4"/>
      <c r="B19" s="68">
        <v>85215</v>
      </c>
      <c r="C19" s="65"/>
      <c r="D19" s="66" t="s">
        <v>84</v>
      </c>
      <c r="E19" s="67">
        <f>E20</f>
        <v>5000</v>
      </c>
      <c r="F19" s="67">
        <f t="shared" ref="F19:G19" si="7">F20</f>
        <v>0</v>
      </c>
      <c r="G19" s="67">
        <f t="shared" si="7"/>
        <v>5000</v>
      </c>
    </row>
    <row r="20" spans="1:7" s="8" customFormat="1" ht="36" customHeight="1" x14ac:dyDescent="0.25">
      <c r="A20" s="9"/>
      <c r="B20" s="61"/>
      <c r="C20" s="62">
        <v>2010</v>
      </c>
      <c r="D20" s="60" t="s">
        <v>11</v>
      </c>
      <c r="E20" s="63">
        <v>5000</v>
      </c>
      <c r="F20" s="63">
        <v>0</v>
      </c>
      <c r="G20" s="64">
        <f>E20+F20</f>
        <v>5000</v>
      </c>
    </row>
    <row r="21" spans="1:7" ht="18.75" customHeight="1" x14ac:dyDescent="0.25">
      <c r="A21" s="9" t="s">
        <v>6</v>
      </c>
      <c r="B21" s="11" t="s">
        <v>20</v>
      </c>
      <c r="C21" s="3" t="s">
        <v>6</v>
      </c>
      <c r="D21" s="1" t="s">
        <v>21</v>
      </c>
      <c r="E21" s="39">
        <f>E22</f>
        <v>356670</v>
      </c>
      <c r="F21" s="39">
        <f t="shared" ref="F21:G21" si="8">F22</f>
        <v>0</v>
      </c>
      <c r="G21" s="45">
        <f t="shared" si="8"/>
        <v>356670</v>
      </c>
    </row>
    <row r="22" spans="1:7" ht="38.25" customHeight="1" x14ac:dyDescent="0.25">
      <c r="A22" s="9" t="s">
        <v>6</v>
      </c>
      <c r="B22" s="9" t="s">
        <v>6</v>
      </c>
      <c r="C22" s="7" t="s">
        <v>10</v>
      </c>
      <c r="D22" s="5" t="s">
        <v>11</v>
      </c>
      <c r="E22" s="42">
        <v>356670</v>
      </c>
      <c r="F22" s="42"/>
      <c r="G22" s="75">
        <v>356670</v>
      </c>
    </row>
    <row r="23" spans="1:7" x14ac:dyDescent="0.25">
      <c r="A23" s="10" t="s">
        <v>22</v>
      </c>
      <c r="B23" s="10" t="s">
        <v>6</v>
      </c>
      <c r="C23" s="2" t="s">
        <v>6</v>
      </c>
      <c r="D23" s="6" t="s">
        <v>23</v>
      </c>
      <c r="E23" s="41">
        <f>E24+E26+E28+E30+E32</f>
        <v>26421500.07</v>
      </c>
      <c r="F23" s="41">
        <f t="shared" ref="F23:G23" si="9">F24+F26+F28+F30+F32</f>
        <v>0</v>
      </c>
      <c r="G23" s="44">
        <f t="shared" si="9"/>
        <v>26421500.07</v>
      </c>
    </row>
    <row r="24" spans="1:7" ht="15" customHeight="1" x14ac:dyDescent="0.25">
      <c r="A24" s="9" t="s">
        <v>6</v>
      </c>
      <c r="B24" s="11" t="s">
        <v>24</v>
      </c>
      <c r="C24" s="3" t="s">
        <v>6</v>
      </c>
      <c r="D24" s="1" t="s">
        <v>25</v>
      </c>
      <c r="E24" s="39">
        <f>E25</f>
        <v>19520424</v>
      </c>
      <c r="F24" s="39">
        <f t="shared" ref="F24:G24" si="10">F25</f>
        <v>0</v>
      </c>
      <c r="G24" s="45">
        <f t="shared" si="10"/>
        <v>19520424</v>
      </c>
    </row>
    <row r="25" spans="1:7" ht="57.75" customHeight="1" x14ac:dyDescent="0.25">
      <c r="A25" s="9" t="s">
        <v>6</v>
      </c>
      <c r="B25" s="9" t="s">
        <v>6</v>
      </c>
      <c r="C25" s="7" t="s">
        <v>26</v>
      </c>
      <c r="D25" s="5" t="s">
        <v>27</v>
      </c>
      <c r="E25" s="42">
        <v>19520424</v>
      </c>
      <c r="F25" s="42"/>
      <c r="G25" s="75">
        <v>19520424</v>
      </c>
    </row>
    <row r="26" spans="1:7" ht="34.5" customHeight="1" x14ac:dyDescent="0.25">
      <c r="A26" s="9" t="s">
        <v>6</v>
      </c>
      <c r="B26" s="11" t="s">
        <v>28</v>
      </c>
      <c r="C26" s="3" t="s">
        <v>6</v>
      </c>
      <c r="D26" s="76" t="s">
        <v>29</v>
      </c>
      <c r="E26" s="39">
        <f>E27</f>
        <v>6853610</v>
      </c>
      <c r="F26" s="39">
        <f t="shared" ref="F26:G26" si="11">F27</f>
        <v>0</v>
      </c>
      <c r="G26" s="45">
        <f t="shared" si="11"/>
        <v>6853610</v>
      </c>
    </row>
    <row r="27" spans="1:7" ht="39.75" customHeight="1" x14ac:dyDescent="0.25">
      <c r="A27" s="9" t="s">
        <v>6</v>
      </c>
      <c r="B27" s="9" t="s">
        <v>6</v>
      </c>
      <c r="C27" s="7" t="s">
        <v>10</v>
      </c>
      <c r="D27" s="14" t="s">
        <v>11</v>
      </c>
      <c r="E27" s="42">
        <v>6853610</v>
      </c>
      <c r="F27" s="42"/>
      <c r="G27" s="75">
        <v>6853610</v>
      </c>
    </row>
    <row r="28" spans="1:7" s="8" customFormat="1" ht="19.5" customHeight="1" x14ac:dyDescent="0.25">
      <c r="A28" s="9"/>
      <c r="B28" s="70">
        <v>85503</v>
      </c>
      <c r="C28" s="57"/>
      <c r="D28" s="54" t="s">
        <v>85</v>
      </c>
      <c r="E28" s="55">
        <f>E29</f>
        <v>198.07</v>
      </c>
      <c r="F28" s="55">
        <f t="shared" ref="F28:G28" si="12">F29</f>
        <v>0</v>
      </c>
      <c r="G28" s="67">
        <f t="shared" si="12"/>
        <v>198.07</v>
      </c>
    </row>
    <row r="29" spans="1:7" s="8" customFormat="1" ht="36.75" customHeight="1" x14ac:dyDescent="0.25">
      <c r="A29" s="9"/>
      <c r="B29" s="9"/>
      <c r="C29" s="7">
        <v>2010</v>
      </c>
      <c r="D29" s="14" t="s">
        <v>11</v>
      </c>
      <c r="E29" s="42">
        <v>198.07</v>
      </c>
      <c r="F29" s="42">
        <v>0</v>
      </c>
      <c r="G29" s="75">
        <f>E29+F29</f>
        <v>198.07</v>
      </c>
    </row>
    <row r="30" spans="1:7" s="8" customFormat="1" ht="20.25" customHeight="1" x14ac:dyDescent="0.25">
      <c r="A30" s="9"/>
      <c r="B30" s="70">
        <v>85504</v>
      </c>
      <c r="C30" s="57"/>
      <c r="D30" s="54" t="s">
        <v>86</v>
      </c>
      <c r="E30" s="55">
        <f>E31</f>
        <v>3600</v>
      </c>
      <c r="F30" s="55">
        <f t="shared" ref="F30:G30" si="13">F31</f>
        <v>0</v>
      </c>
      <c r="G30" s="67">
        <f t="shared" si="13"/>
        <v>3600</v>
      </c>
    </row>
    <row r="31" spans="1:7" s="8" customFormat="1" ht="36" customHeight="1" x14ac:dyDescent="0.25">
      <c r="A31" s="9"/>
      <c r="B31" s="9"/>
      <c r="C31" s="7">
        <v>2010</v>
      </c>
      <c r="D31" s="14" t="s">
        <v>11</v>
      </c>
      <c r="E31" s="42">
        <v>3600</v>
      </c>
      <c r="F31" s="42">
        <v>0</v>
      </c>
      <c r="G31" s="75">
        <f>E31+F31</f>
        <v>3600</v>
      </c>
    </row>
    <row r="32" spans="1:7" ht="32.25" customHeight="1" x14ac:dyDescent="0.25">
      <c r="A32" s="9" t="s">
        <v>6</v>
      </c>
      <c r="B32" s="11" t="s">
        <v>30</v>
      </c>
      <c r="C32" s="3" t="s">
        <v>6</v>
      </c>
      <c r="D32" s="1" t="s">
        <v>31</v>
      </c>
      <c r="E32" s="39">
        <f>E33</f>
        <v>43668</v>
      </c>
      <c r="F32" s="39">
        <f t="shared" ref="F32:G32" si="14">F33</f>
        <v>0</v>
      </c>
      <c r="G32" s="45">
        <f t="shared" si="14"/>
        <v>43668</v>
      </c>
    </row>
    <row r="33" spans="1:7" ht="35.25" customHeight="1" x14ac:dyDescent="0.25">
      <c r="A33" s="9" t="s">
        <v>6</v>
      </c>
      <c r="B33" s="9" t="s">
        <v>6</v>
      </c>
      <c r="C33" s="7" t="s">
        <v>10</v>
      </c>
      <c r="D33" s="5" t="s">
        <v>11</v>
      </c>
      <c r="E33" s="43">
        <v>43668</v>
      </c>
      <c r="F33" s="43"/>
      <c r="G33" s="73">
        <v>43668</v>
      </c>
    </row>
    <row r="34" spans="1:7" ht="21" customHeight="1" x14ac:dyDescent="0.25">
      <c r="A34" s="85" t="s">
        <v>32</v>
      </c>
      <c r="B34" s="86"/>
      <c r="C34" s="86"/>
      <c r="D34" s="86"/>
      <c r="E34" s="71">
        <f>E8+E13+E16+E23</f>
        <v>27681099.07</v>
      </c>
      <c r="F34" s="71">
        <f t="shared" ref="F34:G34" si="15">F8+F13+F16+F23</f>
        <v>4441</v>
      </c>
      <c r="G34" s="71">
        <f t="shared" si="15"/>
        <v>27685540.07</v>
      </c>
    </row>
    <row r="35" spans="1:7" ht="28.5" customHeight="1" x14ac:dyDescent="0.25">
      <c r="A35" s="84" t="s">
        <v>33</v>
      </c>
      <c r="B35" s="84"/>
      <c r="C35" s="84"/>
      <c r="D35" s="84"/>
      <c r="E35" s="84"/>
      <c r="F35" s="84"/>
      <c r="G35" s="84"/>
    </row>
    <row r="36" spans="1:7" ht="29.25" customHeight="1" x14ac:dyDescent="0.25">
      <c r="A36" s="12" t="s">
        <v>1</v>
      </c>
      <c r="B36" s="12" t="s">
        <v>2</v>
      </c>
      <c r="C36" s="13" t="s">
        <v>3</v>
      </c>
      <c r="D36" s="18" t="s">
        <v>4</v>
      </c>
      <c r="E36" s="4" t="s">
        <v>80</v>
      </c>
      <c r="F36" s="4" t="s">
        <v>81</v>
      </c>
      <c r="G36" s="9" t="s">
        <v>82</v>
      </c>
    </row>
    <row r="37" spans="1:7" ht="15.95" customHeight="1" x14ac:dyDescent="0.25">
      <c r="A37" s="10" t="s">
        <v>5</v>
      </c>
      <c r="B37" s="10" t="s">
        <v>6</v>
      </c>
      <c r="C37" s="2" t="s">
        <v>6</v>
      </c>
      <c r="D37" s="6" t="s">
        <v>7</v>
      </c>
      <c r="E37" s="44">
        <f>E38+E42</f>
        <v>187853</v>
      </c>
      <c r="F37" s="44">
        <f t="shared" ref="F37:G37" si="16">F38+F42</f>
        <v>-1868</v>
      </c>
      <c r="G37" s="44">
        <f t="shared" si="16"/>
        <v>185985</v>
      </c>
    </row>
    <row r="38" spans="1:7" x14ac:dyDescent="0.25">
      <c r="A38" s="9" t="s">
        <v>6</v>
      </c>
      <c r="B38" s="11" t="s">
        <v>8</v>
      </c>
      <c r="C38" s="3" t="s">
        <v>6</v>
      </c>
      <c r="D38" s="1" t="s">
        <v>9</v>
      </c>
      <c r="E38" s="45">
        <f>E39+E40+E41</f>
        <v>165472</v>
      </c>
      <c r="F38" s="45">
        <f t="shared" ref="F38:G38" si="17">F39+F40+F41</f>
        <v>-1868</v>
      </c>
      <c r="G38" s="45">
        <f t="shared" si="17"/>
        <v>163604</v>
      </c>
    </row>
    <row r="39" spans="1:7" ht="15" customHeight="1" x14ac:dyDescent="0.25">
      <c r="A39" s="9" t="s">
        <v>6</v>
      </c>
      <c r="B39" s="9" t="s">
        <v>6</v>
      </c>
      <c r="C39" s="7" t="s">
        <v>34</v>
      </c>
      <c r="D39" s="14" t="s">
        <v>35</v>
      </c>
      <c r="E39" s="31">
        <v>138412.38</v>
      </c>
      <c r="F39" s="31">
        <v>-1868</v>
      </c>
      <c r="G39" s="32">
        <f>E39+F39</f>
        <v>136544.38</v>
      </c>
    </row>
    <row r="40" spans="1:7" ht="15" customHeight="1" x14ac:dyDescent="0.25">
      <c r="A40" s="9" t="s">
        <v>6</v>
      </c>
      <c r="B40" s="9" t="s">
        <v>6</v>
      </c>
      <c r="C40" s="7" t="s">
        <v>36</v>
      </c>
      <c r="D40" s="5" t="s">
        <v>37</v>
      </c>
      <c r="E40" s="46">
        <v>23668.52</v>
      </c>
      <c r="F40" s="46"/>
      <c r="G40" s="32">
        <f t="shared" ref="G40:G41" si="18">E40+F40</f>
        <v>23668.52</v>
      </c>
    </row>
    <row r="41" spans="1:7" ht="15" customHeight="1" x14ac:dyDescent="0.25">
      <c r="A41" s="9" t="s">
        <v>6</v>
      </c>
      <c r="B41" s="9" t="s">
        <v>6</v>
      </c>
      <c r="C41" s="7" t="s">
        <v>38</v>
      </c>
      <c r="D41" s="5" t="s">
        <v>39</v>
      </c>
      <c r="E41" s="46">
        <v>3391.1</v>
      </c>
      <c r="F41" s="46"/>
      <c r="G41" s="32">
        <f t="shared" si="18"/>
        <v>3391.1</v>
      </c>
    </row>
    <row r="42" spans="1:7" s="8" customFormat="1" ht="15" customHeight="1" x14ac:dyDescent="0.25">
      <c r="A42" s="9"/>
      <c r="B42" s="70">
        <v>75056</v>
      </c>
      <c r="C42" s="69"/>
      <c r="D42" s="54" t="s">
        <v>87</v>
      </c>
      <c r="E42" s="72">
        <f>E43+E44</f>
        <v>22381</v>
      </c>
      <c r="F42" s="72">
        <f t="shared" ref="F42:G42" si="19">F43+F44</f>
        <v>0</v>
      </c>
      <c r="G42" s="72">
        <f t="shared" si="19"/>
        <v>22381</v>
      </c>
    </row>
    <row r="43" spans="1:7" s="8" customFormat="1" ht="15" customHeight="1" x14ac:dyDescent="0.25">
      <c r="A43" s="9"/>
      <c r="B43" s="9"/>
      <c r="C43" s="7">
        <v>3020</v>
      </c>
      <c r="D43" s="5" t="s">
        <v>41</v>
      </c>
      <c r="E43" s="46">
        <v>21816</v>
      </c>
      <c r="F43" s="46">
        <v>0</v>
      </c>
      <c r="G43" s="32">
        <f>E43+F43</f>
        <v>21816</v>
      </c>
    </row>
    <row r="44" spans="1:7" s="8" customFormat="1" ht="15" customHeight="1" x14ac:dyDescent="0.25">
      <c r="A44" s="9"/>
      <c r="B44" s="9"/>
      <c r="C44" s="7">
        <v>4210</v>
      </c>
      <c r="D44" s="5" t="s">
        <v>47</v>
      </c>
      <c r="E44" s="46">
        <v>565</v>
      </c>
      <c r="F44" s="46">
        <v>0</v>
      </c>
      <c r="G44" s="32">
        <f>E44+F44</f>
        <v>565</v>
      </c>
    </row>
    <row r="45" spans="1:7" ht="30.75" customHeight="1" x14ac:dyDescent="0.25">
      <c r="A45" s="10" t="s">
        <v>12</v>
      </c>
      <c r="B45" s="10" t="s">
        <v>6</v>
      </c>
      <c r="C45" s="2" t="s">
        <v>6</v>
      </c>
      <c r="D45" s="6" t="s">
        <v>13</v>
      </c>
      <c r="E45" s="44">
        <f>E46</f>
        <v>3468</v>
      </c>
      <c r="F45" s="44">
        <f t="shared" ref="F45:G45" si="20">F46</f>
        <v>0</v>
      </c>
      <c r="G45" s="44">
        <f t="shared" si="20"/>
        <v>3468</v>
      </c>
    </row>
    <row r="46" spans="1:7" ht="26.25" customHeight="1" x14ac:dyDescent="0.25">
      <c r="A46" s="9" t="s">
        <v>6</v>
      </c>
      <c r="B46" s="11" t="s">
        <v>14</v>
      </c>
      <c r="C46" s="3" t="s">
        <v>6</v>
      </c>
      <c r="D46" s="1" t="s">
        <v>15</v>
      </c>
      <c r="E46" s="45">
        <f>E47+E48+E49</f>
        <v>3468</v>
      </c>
      <c r="F46" s="45">
        <f t="shared" ref="F46:G46" si="21">F47+F48+F49</f>
        <v>0</v>
      </c>
      <c r="G46" s="45">
        <f t="shared" si="21"/>
        <v>3468</v>
      </c>
    </row>
    <row r="47" spans="1:7" ht="15" customHeight="1" x14ac:dyDescent="0.25">
      <c r="A47" s="9" t="s">
        <v>6</v>
      </c>
      <c r="B47" s="9" t="s">
        <v>6</v>
      </c>
      <c r="C47" s="7" t="s">
        <v>34</v>
      </c>
      <c r="D47" s="5" t="s">
        <v>35</v>
      </c>
      <c r="E47" s="46">
        <v>2901</v>
      </c>
      <c r="F47" s="46"/>
      <c r="G47" s="32">
        <v>2901</v>
      </c>
    </row>
    <row r="48" spans="1:7" ht="15" customHeight="1" x14ac:dyDescent="0.25">
      <c r="A48" s="9" t="s">
        <v>6</v>
      </c>
      <c r="B48" s="9" t="s">
        <v>6</v>
      </c>
      <c r="C48" s="7" t="s">
        <v>36</v>
      </c>
      <c r="D48" s="5" t="s">
        <v>37</v>
      </c>
      <c r="E48" s="46">
        <v>496</v>
      </c>
      <c r="F48" s="46"/>
      <c r="G48" s="32">
        <v>496</v>
      </c>
    </row>
    <row r="49" spans="1:7" ht="15" customHeight="1" x14ac:dyDescent="0.25">
      <c r="A49" s="9" t="s">
        <v>6</v>
      </c>
      <c r="B49" s="9" t="s">
        <v>6</v>
      </c>
      <c r="C49" s="7" t="s">
        <v>38</v>
      </c>
      <c r="D49" s="5" t="s">
        <v>39</v>
      </c>
      <c r="E49" s="46">
        <v>71</v>
      </c>
      <c r="F49" s="46"/>
      <c r="G49" s="32">
        <v>71</v>
      </c>
    </row>
    <row r="50" spans="1:7" ht="15.95" customHeight="1" x14ac:dyDescent="0.25">
      <c r="A50" s="10" t="s">
        <v>16</v>
      </c>
      <c r="B50" s="10" t="s">
        <v>6</v>
      </c>
      <c r="C50" s="2" t="s">
        <v>6</v>
      </c>
      <c r="D50" s="6" t="s">
        <v>17</v>
      </c>
      <c r="E50" s="44">
        <f>E51+E70+E67</f>
        <v>1068278</v>
      </c>
      <c r="F50" s="44">
        <f t="shared" ref="F50:G50" si="22">F51+F70+F67</f>
        <v>6309</v>
      </c>
      <c r="G50" s="44">
        <f t="shared" si="22"/>
        <v>1074587</v>
      </c>
    </row>
    <row r="51" spans="1:7" x14ac:dyDescent="0.25">
      <c r="A51" s="9" t="s">
        <v>6</v>
      </c>
      <c r="B51" s="11" t="s">
        <v>18</v>
      </c>
      <c r="C51" s="3" t="s">
        <v>6</v>
      </c>
      <c r="D51" s="1" t="s">
        <v>19</v>
      </c>
      <c r="E51" s="45">
        <f>E52+E53+E54+E55+E56+E57+E58+E59+E60+E61+E62+E63+E64+E65+E66</f>
        <v>706608</v>
      </c>
      <c r="F51" s="45">
        <f t="shared" ref="F51:G51" si="23">F52+F53+F54+F55+F56+F57+F58+F59+F60+F61+F62+F63+F64+F65+F66</f>
        <v>6309</v>
      </c>
      <c r="G51" s="45">
        <f t="shared" si="23"/>
        <v>712917</v>
      </c>
    </row>
    <row r="52" spans="1:7" ht="15" customHeight="1" x14ac:dyDescent="0.25">
      <c r="A52" s="9" t="s">
        <v>6</v>
      </c>
      <c r="B52" s="9" t="s">
        <v>6</v>
      </c>
      <c r="C52" s="7" t="s">
        <v>40</v>
      </c>
      <c r="D52" s="5" t="s">
        <v>41</v>
      </c>
      <c r="E52" s="46">
        <v>2000</v>
      </c>
      <c r="F52" s="46"/>
      <c r="G52" s="32">
        <f>E52+F52</f>
        <v>2000</v>
      </c>
    </row>
    <row r="53" spans="1:7" ht="15" customHeight="1" x14ac:dyDescent="0.25">
      <c r="A53" s="9" t="s">
        <v>6</v>
      </c>
      <c r="B53" s="9" t="s">
        <v>6</v>
      </c>
      <c r="C53" s="7" t="s">
        <v>34</v>
      </c>
      <c r="D53" s="5" t="s">
        <v>35</v>
      </c>
      <c r="E53" s="46">
        <v>362927</v>
      </c>
      <c r="F53" s="46"/>
      <c r="G53" s="32">
        <f t="shared" ref="G53:G66" si="24">E53+F53</f>
        <v>362927</v>
      </c>
    </row>
    <row r="54" spans="1:7" ht="15" customHeight="1" x14ac:dyDescent="0.25">
      <c r="A54" s="9" t="s">
        <v>6</v>
      </c>
      <c r="B54" s="9" t="s">
        <v>6</v>
      </c>
      <c r="C54" s="7" t="s">
        <v>42</v>
      </c>
      <c r="D54" s="5" t="s">
        <v>43</v>
      </c>
      <c r="E54" s="46">
        <v>25838</v>
      </c>
      <c r="F54" s="46"/>
      <c r="G54" s="32">
        <f t="shared" si="24"/>
        <v>25838</v>
      </c>
    </row>
    <row r="55" spans="1:7" ht="15" customHeight="1" x14ac:dyDescent="0.25">
      <c r="A55" s="9" t="s">
        <v>6</v>
      </c>
      <c r="B55" s="9" t="s">
        <v>6</v>
      </c>
      <c r="C55" s="7" t="s">
        <v>36</v>
      </c>
      <c r="D55" s="5" t="s">
        <v>37</v>
      </c>
      <c r="E55" s="46">
        <v>67878</v>
      </c>
      <c r="F55" s="46"/>
      <c r="G55" s="32">
        <f t="shared" si="24"/>
        <v>67878</v>
      </c>
    </row>
    <row r="56" spans="1:7" ht="15" customHeight="1" x14ac:dyDescent="0.25">
      <c r="A56" s="9" t="s">
        <v>6</v>
      </c>
      <c r="B56" s="9" t="s">
        <v>6</v>
      </c>
      <c r="C56" s="7" t="s">
        <v>38</v>
      </c>
      <c r="D56" s="5" t="s">
        <v>39</v>
      </c>
      <c r="E56" s="46">
        <v>9525</v>
      </c>
      <c r="F56" s="46"/>
      <c r="G56" s="32">
        <f t="shared" si="24"/>
        <v>9525</v>
      </c>
    </row>
    <row r="57" spans="1:7" ht="15" customHeight="1" x14ac:dyDescent="0.25">
      <c r="A57" s="9" t="s">
        <v>6</v>
      </c>
      <c r="B57" s="9" t="s">
        <v>6</v>
      </c>
      <c r="C57" s="7" t="s">
        <v>44</v>
      </c>
      <c r="D57" s="5" t="s">
        <v>45</v>
      </c>
      <c r="E57" s="46">
        <v>15000</v>
      </c>
      <c r="F57" s="46"/>
      <c r="G57" s="32">
        <f t="shared" si="24"/>
        <v>15000</v>
      </c>
    </row>
    <row r="58" spans="1:7" ht="15" customHeight="1" x14ac:dyDescent="0.25">
      <c r="A58" s="9" t="s">
        <v>6</v>
      </c>
      <c r="B58" s="9" t="s">
        <v>6</v>
      </c>
      <c r="C58" s="7" t="s">
        <v>46</v>
      </c>
      <c r="D58" s="5" t="s">
        <v>47</v>
      </c>
      <c r="E58" s="46">
        <v>58000</v>
      </c>
      <c r="F58" s="46"/>
      <c r="G58" s="32">
        <f t="shared" si="24"/>
        <v>58000</v>
      </c>
    </row>
    <row r="59" spans="1:7" x14ac:dyDescent="0.25">
      <c r="A59" s="9" t="s">
        <v>6</v>
      </c>
      <c r="B59" s="9" t="s">
        <v>6</v>
      </c>
      <c r="C59" s="7" t="s">
        <v>48</v>
      </c>
      <c r="D59" s="5" t="s">
        <v>49</v>
      </c>
      <c r="E59" s="46">
        <v>16000</v>
      </c>
      <c r="F59" s="46"/>
      <c r="G59" s="32">
        <f t="shared" si="24"/>
        <v>16000</v>
      </c>
    </row>
    <row r="60" spans="1:7" x14ac:dyDescent="0.25">
      <c r="A60" s="9" t="s">
        <v>6</v>
      </c>
      <c r="B60" s="9" t="s">
        <v>6</v>
      </c>
      <c r="C60" s="7" t="s">
        <v>50</v>
      </c>
      <c r="D60" s="5" t="s">
        <v>51</v>
      </c>
      <c r="E60" s="46">
        <v>2000</v>
      </c>
      <c r="F60" s="46"/>
      <c r="G60" s="32">
        <f t="shared" si="24"/>
        <v>2000</v>
      </c>
    </row>
    <row r="61" spans="1:7" x14ac:dyDescent="0.25">
      <c r="A61" s="9" t="s">
        <v>6</v>
      </c>
      <c r="B61" s="9" t="s">
        <v>6</v>
      </c>
      <c r="C61" s="7" t="s">
        <v>52</v>
      </c>
      <c r="D61" s="5" t="s">
        <v>53</v>
      </c>
      <c r="E61" s="46">
        <v>122206</v>
      </c>
      <c r="F61" s="46">
        <v>6309</v>
      </c>
      <c r="G61" s="32">
        <f t="shared" si="24"/>
        <v>128515</v>
      </c>
    </row>
    <row r="62" spans="1:7" ht="15" customHeight="1" x14ac:dyDescent="0.25">
      <c r="A62" s="9" t="s">
        <v>6</v>
      </c>
      <c r="B62" s="9" t="s">
        <v>6</v>
      </c>
      <c r="C62" s="7" t="s">
        <v>54</v>
      </c>
      <c r="D62" s="5" t="s">
        <v>55</v>
      </c>
      <c r="E62" s="46">
        <v>2500</v>
      </c>
      <c r="F62" s="46"/>
      <c r="G62" s="32">
        <f t="shared" si="24"/>
        <v>2500</v>
      </c>
    </row>
    <row r="63" spans="1:7" x14ac:dyDescent="0.25">
      <c r="A63" s="9" t="s">
        <v>6</v>
      </c>
      <c r="B63" s="9" t="s">
        <v>6</v>
      </c>
      <c r="C63" s="7" t="s">
        <v>56</v>
      </c>
      <c r="D63" s="5" t="s">
        <v>57</v>
      </c>
      <c r="E63" s="46">
        <v>1000</v>
      </c>
      <c r="F63" s="46"/>
      <c r="G63" s="32">
        <f t="shared" si="24"/>
        <v>1000</v>
      </c>
    </row>
    <row r="64" spans="1:7" ht="15" customHeight="1" x14ac:dyDescent="0.25">
      <c r="A64" s="9" t="s">
        <v>6</v>
      </c>
      <c r="B64" s="9" t="s">
        <v>6</v>
      </c>
      <c r="C64" s="7" t="s">
        <v>58</v>
      </c>
      <c r="D64" s="5" t="s">
        <v>59</v>
      </c>
      <c r="E64" s="46">
        <v>12403</v>
      </c>
      <c r="F64" s="46"/>
      <c r="G64" s="32">
        <f t="shared" si="24"/>
        <v>12403</v>
      </c>
    </row>
    <row r="65" spans="1:7" ht="16.5" customHeight="1" x14ac:dyDescent="0.25">
      <c r="A65" s="9" t="s">
        <v>6</v>
      </c>
      <c r="B65" s="9" t="s">
        <v>6</v>
      </c>
      <c r="C65" s="7" t="s">
        <v>60</v>
      </c>
      <c r="D65" s="5" t="s">
        <v>61</v>
      </c>
      <c r="E65" s="46">
        <v>3500</v>
      </c>
      <c r="F65" s="46"/>
      <c r="G65" s="32">
        <f t="shared" si="24"/>
        <v>3500</v>
      </c>
    </row>
    <row r="66" spans="1:7" ht="15" customHeight="1" x14ac:dyDescent="0.25">
      <c r="A66" s="9" t="s">
        <v>6</v>
      </c>
      <c r="B66" s="9" t="s">
        <v>6</v>
      </c>
      <c r="C66" s="7" t="s">
        <v>62</v>
      </c>
      <c r="D66" s="5" t="s">
        <v>63</v>
      </c>
      <c r="E66" s="46">
        <v>5831</v>
      </c>
      <c r="F66" s="46"/>
      <c r="G66" s="32">
        <f t="shared" si="24"/>
        <v>5831</v>
      </c>
    </row>
    <row r="67" spans="1:7" s="8" customFormat="1" ht="15" customHeight="1" x14ac:dyDescent="0.25">
      <c r="A67" s="9"/>
      <c r="B67" s="70">
        <v>85215</v>
      </c>
      <c r="C67" s="57"/>
      <c r="D67" s="54" t="s">
        <v>84</v>
      </c>
      <c r="E67" s="67">
        <f>E68+E69</f>
        <v>5000</v>
      </c>
      <c r="F67" s="67">
        <f t="shared" ref="F67:G67" si="25">F68+F69</f>
        <v>0</v>
      </c>
      <c r="G67" s="67">
        <f t="shared" si="25"/>
        <v>5000</v>
      </c>
    </row>
    <row r="68" spans="1:7" s="8" customFormat="1" ht="15" customHeight="1" x14ac:dyDescent="0.25">
      <c r="A68" s="9"/>
      <c r="B68" s="9"/>
      <c r="C68" s="7">
        <v>3110</v>
      </c>
      <c r="D68" s="5" t="s">
        <v>65</v>
      </c>
      <c r="E68" s="46">
        <v>4901.96</v>
      </c>
      <c r="F68" s="46">
        <v>0</v>
      </c>
      <c r="G68" s="32">
        <f>E68+F68</f>
        <v>4901.96</v>
      </c>
    </row>
    <row r="69" spans="1:7" s="8" customFormat="1" ht="15" customHeight="1" x14ac:dyDescent="0.25">
      <c r="A69" s="9"/>
      <c r="B69" s="9"/>
      <c r="C69" s="7">
        <v>4210</v>
      </c>
      <c r="D69" s="5" t="s">
        <v>47</v>
      </c>
      <c r="E69" s="46">
        <v>98.04</v>
      </c>
      <c r="F69" s="46">
        <v>0</v>
      </c>
      <c r="G69" s="32">
        <f>E69+F69</f>
        <v>98.04</v>
      </c>
    </row>
    <row r="70" spans="1:7" ht="15" customHeight="1" x14ac:dyDescent="0.25">
      <c r="A70" s="9" t="s">
        <v>6</v>
      </c>
      <c r="B70" s="11" t="s">
        <v>20</v>
      </c>
      <c r="C70" s="3" t="s">
        <v>6</v>
      </c>
      <c r="D70" s="1" t="s">
        <v>21</v>
      </c>
      <c r="E70" s="45">
        <f>E71</f>
        <v>356670</v>
      </c>
      <c r="F70" s="45">
        <f t="shared" ref="F70:G70" si="26">F71</f>
        <v>0</v>
      </c>
      <c r="G70" s="45">
        <f t="shared" si="26"/>
        <v>356670</v>
      </c>
    </row>
    <row r="71" spans="1:7" x14ac:dyDescent="0.25">
      <c r="A71" s="9" t="s">
        <v>6</v>
      </c>
      <c r="B71" s="9" t="s">
        <v>6</v>
      </c>
      <c r="C71" s="7" t="s">
        <v>52</v>
      </c>
      <c r="D71" s="5" t="s">
        <v>53</v>
      </c>
      <c r="E71" s="46">
        <v>356670</v>
      </c>
      <c r="F71" s="46"/>
      <c r="G71" s="32">
        <v>356670</v>
      </c>
    </row>
    <row r="72" spans="1:7" ht="15.95" customHeight="1" x14ac:dyDescent="0.25">
      <c r="A72" s="10" t="s">
        <v>22</v>
      </c>
      <c r="B72" s="10" t="s">
        <v>6</v>
      </c>
      <c r="C72" s="2" t="s">
        <v>6</v>
      </c>
      <c r="D72" s="6" t="s">
        <v>23</v>
      </c>
      <c r="E72" s="44">
        <f>E73+E86+E107+E101+E105</f>
        <v>26421500.07</v>
      </c>
      <c r="F72" s="44">
        <f>F73+F86+F107+F101+F105</f>
        <v>0</v>
      </c>
      <c r="G72" s="44">
        <f>G73+G86+G107+G101+G105</f>
        <v>26421500.07</v>
      </c>
    </row>
    <row r="73" spans="1:7" ht="15" customHeight="1" x14ac:dyDescent="0.25">
      <c r="A73" s="9" t="s">
        <v>6</v>
      </c>
      <c r="B73" s="11" t="s">
        <v>24</v>
      </c>
      <c r="C73" s="3" t="s">
        <v>6</v>
      </c>
      <c r="D73" s="1" t="s">
        <v>25</v>
      </c>
      <c r="E73" s="45">
        <f>E74+E75+E76+E77+E78+E79+E80+E81+E82+E83+E84+E85</f>
        <v>19520424</v>
      </c>
      <c r="F73" s="45">
        <f t="shared" ref="F73:G73" si="27">F74+F75+F76+F77+F78+F79+F80+F81+F82+F83+F84+F85</f>
        <v>0</v>
      </c>
      <c r="G73" s="45">
        <f t="shared" si="27"/>
        <v>19520424</v>
      </c>
    </row>
    <row r="74" spans="1:7" x14ac:dyDescent="0.25">
      <c r="A74" s="9" t="s">
        <v>6</v>
      </c>
      <c r="B74" s="9" t="s">
        <v>6</v>
      </c>
      <c r="C74" s="7" t="s">
        <v>64</v>
      </c>
      <c r="D74" s="5" t="s">
        <v>65</v>
      </c>
      <c r="E74" s="46">
        <v>19358004</v>
      </c>
      <c r="F74" s="46"/>
      <c r="G74" s="32">
        <v>19358004</v>
      </c>
    </row>
    <row r="75" spans="1:7" ht="15" customHeight="1" x14ac:dyDescent="0.25">
      <c r="A75" s="9" t="s">
        <v>6</v>
      </c>
      <c r="B75" s="9" t="s">
        <v>6</v>
      </c>
      <c r="C75" s="7" t="s">
        <v>34</v>
      </c>
      <c r="D75" s="5" t="s">
        <v>35</v>
      </c>
      <c r="E75" s="46">
        <v>100000</v>
      </c>
      <c r="F75" s="46"/>
      <c r="G75" s="32">
        <v>100000</v>
      </c>
    </row>
    <row r="76" spans="1:7" ht="15" customHeight="1" x14ac:dyDescent="0.25">
      <c r="A76" s="9" t="s">
        <v>6</v>
      </c>
      <c r="B76" s="9" t="s">
        <v>6</v>
      </c>
      <c r="C76" s="7" t="s">
        <v>42</v>
      </c>
      <c r="D76" s="5" t="s">
        <v>43</v>
      </c>
      <c r="E76" s="46">
        <v>10100</v>
      </c>
      <c r="F76" s="46"/>
      <c r="G76" s="32">
        <v>10100</v>
      </c>
    </row>
    <row r="77" spans="1:7" ht="15" customHeight="1" x14ac:dyDescent="0.25">
      <c r="A77" s="9" t="s">
        <v>6</v>
      </c>
      <c r="B77" s="9" t="s">
        <v>6</v>
      </c>
      <c r="C77" s="7" t="s">
        <v>36</v>
      </c>
      <c r="D77" s="5" t="s">
        <v>37</v>
      </c>
      <c r="E77" s="46">
        <v>19000</v>
      </c>
      <c r="F77" s="46"/>
      <c r="G77" s="32">
        <v>19000</v>
      </c>
    </row>
    <row r="78" spans="1:7" ht="15" customHeight="1" x14ac:dyDescent="0.25">
      <c r="A78" s="9" t="s">
        <v>6</v>
      </c>
      <c r="B78" s="9" t="s">
        <v>6</v>
      </c>
      <c r="C78" s="7" t="s">
        <v>38</v>
      </c>
      <c r="D78" s="5" t="s">
        <v>39</v>
      </c>
      <c r="E78" s="46">
        <v>2700</v>
      </c>
      <c r="F78" s="46"/>
      <c r="G78" s="32">
        <v>2700</v>
      </c>
    </row>
    <row r="79" spans="1:7" ht="15" customHeight="1" x14ac:dyDescent="0.25">
      <c r="A79" s="9" t="s">
        <v>6</v>
      </c>
      <c r="B79" s="9" t="s">
        <v>6</v>
      </c>
      <c r="C79" s="7" t="s">
        <v>46</v>
      </c>
      <c r="D79" s="5" t="s">
        <v>47</v>
      </c>
      <c r="E79" s="46">
        <v>7000</v>
      </c>
      <c r="F79" s="46"/>
      <c r="G79" s="32">
        <v>7000</v>
      </c>
    </row>
    <row r="80" spans="1:7" x14ac:dyDescent="0.25">
      <c r="A80" s="9" t="s">
        <v>6</v>
      </c>
      <c r="B80" s="9" t="s">
        <v>6</v>
      </c>
      <c r="C80" s="7" t="s">
        <v>48</v>
      </c>
      <c r="D80" s="5" t="s">
        <v>49</v>
      </c>
      <c r="E80" s="46">
        <v>2500</v>
      </c>
      <c r="F80" s="46"/>
      <c r="G80" s="32">
        <v>2500</v>
      </c>
    </row>
    <row r="81" spans="1:7" ht="17.25" customHeight="1" x14ac:dyDescent="0.25">
      <c r="A81" s="9" t="s">
        <v>6</v>
      </c>
      <c r="B81" s="9" t="s">
        <v>6</v>
      </c>
      <c r="C81" s="7" t="s">
        <v>52</v>
      </c>
      <c r="D81" s="5" t="s">
        <v>53</v>
      </c>
      <c r="E81" s="46">
        <v>15000</v>
      </c>
      <c r="F81" s="46"/>
      <c r="G81" s="32">
        <v>15000</v>
      </c>
    </row>
    <row r="82" spans="1:7" ht="14.25" customHeight="1" x14ac:dyDescent="0.25">
      <c r="A82" s="9" t="s">
        <v>6</v>
      </c>
      <c r="B82" s="9" t="s">
        <v>6</v>
      </c>
      <c r="C82" s="7" t="s">
        <v>66</v>
      </c>
      <c r="D82" s="5" t="s">
        <v>67</v>
      </c>
      <c r="E82" s="46">
        <v>100</v>
      </c>
      <c r="F82" s="46"/>
      <c r="G82" s="32">
        <v>100</v>
      </c>
    </row>
    <row r="83" spans="1:7" ht="15.75" customHeight="1" x14ac:dyDescent="0.25">
      <c r="A83" s="9" t="s">
        <v>6</v>
      </c>
      <c r="B83" s="9" t="s">
        <v>6</v>
      </c>
      <c r="C83" s="7" t="s">
        <v>58</v>
      </c>
      <c r="D83" s="5" t="s">
        <v>59</v>
      </c>
      <c r="E83" s="46">
        <v>2370</v>
      </c>
      <c r="F83" s="46"/>
      <c r="G83" s="32">
        <v>2370</v>
      </c>
    </row>
    <row r="84" spans="1:7" ht="15.75" customHeight="1" x14ac:dyDescent="0.25">
      <c r="A84" s="9" t="s">
        <v>6</v>
      </c>
      <c r="B84" s="9" t="s">
        <v>6</v>
      </c>
      <c r="C84" s="7" t="s">
        <v>60</v>
      </c>
      <c r="D84" s="5" t="s">
        <v>61</v>
      </c>
      <c r="E84" s="46">
        <v>2000</v>
      </c>
      <c r="F84" s="46"/>
      <c r="G84" s="32">
        <v>2000</v>
      </c>
    </row>
    <row r="85" spans="1:7" ht="18" customHeight="1" x14ac:dyDescent="0.25">
      <c r="A85" s="9" t="s">
        <v>6</v>
      </c>
      <c r="B85" s="9" t="s">
        <v>6</v>
      </c>
      <c r="C85" s="7" t="s">
        <v>62</v>
      </c>
      <c r="D85" s="5" t="s">
        <v>63</v>
      </c>
      <c r="E85" s="46">
        <v>1650</v>
      </c>
      <c r="F85" s="46"/>
      <c r="G85" s="32">
        <v>1650</v>
      </c>
    </row>
    <row r="86" spans="1:7" ht="38.25" customHeight="1" x14ac:dyDescent="0.25">
      <c r="A86" s="9" t="s">
        <v>6</v>
      </c>
      <c r="B86" s="11" t="s">
        <v>28</v>
      </c>
      <c r="C86" s="3" t="s">
        <v>6</v>
      </c>
      <c r="D86" s="76" t="s">
        <v>29</v>
      </c>
      <c r="E86" s="45">
        <f>E87+E89+E90+E91+E92+E93+E94+E95+E96+E97+E98+E99+E100</f>
        <v>6853610</v>
      </c>
      <c r="F86" s="45">
        <f>F87+F89+F90+F91+F92+F93+F94+F95+F96+F97+F98+F99+F100</f>
        <v>0</v>
      </c>
      <c r="G86" s="45">
        <f>G87+G89+G90+G91+G92+G93+G94+G95+G96+G97+G98+G99+G100</f>
        <v>6853610</v>
      </c>
    </row>
    <row r="87" spans="1:7" ht="15" customHeight="1" x14ac:dyDescent="0.25">
      <c r="A87" s="9" t="s">
        <v>6</v>
      </c>
      <c r="B87" s="9" t="s">
        <v>6</v>
      </c>
      <c r="C87" s="7" t="s">
        <v>64</v>
      </c>
      <c r="D87" s="5" t="s">
        <v>65</v>
      </c>
      <c r="E87" s="46">
        <v>6390180</v>
      </c>
      <c r="F87" s="46"/>
      <c r="G87" s="32">
        <v>6390180</v>
      </c>
    </row>
    <row r="88" spans="1:7" ht="28.5" hidden="1" customHeight="1" x14ac:dyDescent="0.25">
      <c r="A88" s="12" t="s">
        <v>1</v>
      </c>
      <c r="B88" s="17" t="s">
        <v>2</v>
      </c>
      <c r="C88" s="13" t="s">
        <v>3</v>
      </c>
      <c r="D88" s="18" t="s">
        <v>4</v>
      </c>
      <c r="E88" s="37" t="s">
        <v>80</v>
      </c>
      <c r="F88" s="37" t="s">
        <v>81</v>
      </c>
      <c r="G88" s="37" t="s">
        <v>82</v>
      </c>
    </row>
    <row r="89" spans="1:7" ht="15" customHeight="1" x14ac:dyDescent="0.25">
      <c r="A89" s="9" t="s">
        <v>6</v>
      </c>
      <c r="B89" s="9" t="s">
        <v>6</v>
      </c>
      <c r="C89" s="7" t="s">
        <v>34</v>
      </c>
      <c r="D89" s="5" t="s">
        <v>35</v>
      </c>
      <c r="E89" s="46">
        <v>121500</v>
      </c>
      <c r="F89" s="46"/>
      <c r="G89" s="32">
        <v>121500</v>
      </c>
    </row>
    <row r="90" spans="1:7" ht="15" customHeight="1" x14ac:dyDescent="0.25">
      <c r="A90" s="9" t="s">
        <v>6</v>
      </c>
      <c r="B90" s="9" t="s">
        <v>6</v>
      </c>
      <c r="C90" s="7" t="s">
        <v>42</v>
      </c>
      <c r="D90" s="5" t="s">
        <v>43</v>
      </c>
      <c r="E90" s="46">
        <v>15900</v>
      </c>
      <c r="F90" s="46"/>
      <c r="G90" s="32">
        <v>15900</v>
      </c>
    </row>
    <row r="91" spans="1:7" ht="15" customHeight="1" x14ac:dyDescent="0.25">
      <c r="A91" s="9" t="s">
        <v>6</v>
      </c>
      <c r="B91" s="9" t="s">
        <v>6</v>
      </c>
      <c r="C91" s="7" t="s">
        <v>36</v>
      </c>
      <c r="D91" s="5" t="s">
        <v>37</v>
      </c>
      <c r="E91" s="46">
        <v>273600</v>
      </c>
      <c r="F91" s="46"/>
      <c r="G91" s="32">
        <v>273600</v>
      </c>
    </row>
    <row r="92" spans="1:7" ht="15" customHeight="1" x14ac:dyDescent="0.25">
      <c r="A92" s="9" t="s">
        <v>6</v>
      </c>
      <c r="B92" s="9" t="s">
        <v>6</v>
      </c>
      <c r="C92" s="7" t="s">
        <v>38</v>
      </c>
      <c r="D92" s="5" t="s">
        <v>39</v>
      </c>
      <c r="E92" s="46">
        <v>3300</v>
      </c>
      <c r="F92" s="46"/>
      <c r="G92" s="32">
        <v>3300</v>
      </c>
    </row>
    <row r="93" spans="1:7" ht="15" customHeight="1" x14ac:dyDescent="0.25">
      <c r="A93" s="9" t="s">
        <v>6</v>
      </c>
      <c r="B93" s="9" t="s">
        <v>6</v>
      </c>
      <c r="C93" s="7" t="s">
        <v>46</v>
      </c>
      <c r="D93" s="5" t="s">
        <v>47</v>
      </c>
      <c r="E93" s="46">
        <v>8000</v>
      </c>
      <c r="F93" s="46"/>
      <c r="G93" s="32">
        <v>8000</v>
      </c>
    </row>
    <row r="94" spans="1:7" x14ac:dyDescent="0.25">
      <c r="A94" s="9" t="s">
        <v>6</v>
      </c>
      <c r="B94" s="9" t="s">
        <v>6</v>
      </c>
      <c r="C94" s="7" t="s">
        <v>48</v>
      </c>
      <c r="D94" s="5" t="s">
        <v>49</v>
      </c>
      <c r="E94" s="46">
        <v>3000</v>
      </c>
      <c r="F94" s="46"/>
      <c r="G94" s="32">
        <v>3000</v>
      </c>
    </row>
    <row r="95" spans="1:7" x14ac:dyDescent="0.25">
      <c r="A95" s="9" t="s">
        <v>6</v>
      </c>
      <c r="B95" s="9" t="s">
        <v>6</v>
      </c>
      <c r="C95" s="7" t="s">
        <v>52</v>
      </c>
      <c r="D95" s="5" t="s">
        <v>53</v>
      </c>
      <c r="E95" s="46">
        <v>27000</v>
      </c>
      <c r="F95" s="46"/>
      <c r="G95" s="32">
        <v>27000</v>
      </c>
    </row>
    <row r="96" spans="1:7" ht="15" customHeight="1" x14ac:dyDescent="0.25">
      <c r="A96" s="9" t="s">
        <v>6</v>
      </c>
      <c r="B96" s="9" t="s">
        <v>6</v>
      </c>
      <c r="C96" s="7" t="s">
        <v>54</v>
      </c>
      <c r="D96" s="5" t="s">
        <v>55</v>
      </c>
      <c r="E96" s="46">
        <v>1000</v>
      </c>
      <c r="F96" s="46"/>
      <c r="G96" s="32">
        <v>1000</v>
      </c>
    </row>
    <row r="97" spans="1:7" x14ac:dyDescent="0.25">
      <c r="A97" s="9" t="s">
        <v>6</v>
      </c>
      <c r="B97" s="9" t="s">
        <v>6</v>
      </c>
      <c r="C97" s="7" t="s">
        <v>66</v>
      </c>
      <c r="D97" s="5" t="s">
        <v>67</v>
      </c>
      <c r="E97" s="46">
        <v>200</v>
      </c>
      <c r="F97" s="46"/>
      <c r="G97" s="32">
        <v>200</v>
      </c>
    </row>
    <row r="98" spans="1:7" ht="15" customHeight="1" x14ac:dyDescent="0.25">
      <c r="A98" s="9" t="s">
        <v>6</v>
      </c>
      <c r="B98" s="9" t="s">
        <v>6</v>
      </c>
      <c r="C98" s="7" t="s">
        <v>58</v>
      </c>
      <c r="D98" s="5" t="s">
        <v>59</v>
      </c>
      <c r="E98" s="46">
        <v>5430</v>
      </c>
      <c r="F98" s="46"/>
      <c r="G98" s="32">
        <v>5430</v>
      </c>
    </row>
    <row r="99" spans="1:7" ht="20.25" customHeight="1" x14ac:dyDescent="0.25">
      <c r="A99" s="9" t="s">
        <v>6</v>
      </c>
      <c r="B99" s="9" t="s">
        <v>6</v>
      </c>
      <c r="C99" s="7" t="s">
        <v>60</v>
      </c>
      <c r="D99" s="5" t="s">
        <v>61</v>
      </c>
      <c r="E99" s="46">
        <v>2500</v>
      </c>
      <c r="F99" s="46"/>
      <c r="G99" s="32">
        <v>2500</v>
      </c>
    </row>
    <row r="100" spans="1:7" ht="15" customHeight="1" x14ac:dyDescent="0.25">
      <c r="A100" s="9" t="s">
        <v>6</v>
      </c>
      <c r="B100" s="9" t="s">
        <v>6</v>
      </c>
      <c r="C100" s="7" t="s">
        <v>62</v>
      </c>
      <c r="D100" s="5" t="s">
        <v>63</v>
      </c>
      <c r="E100" s="46">
        <v>2000</v>
      </c>
      <c r="F100" s="46"/>
      <c r="G100" s="32">
        <v>2000</v>
      </c>
    </row>
    <row r="101" spans="1:7" s="8" customFormat="1" ht="15" customHeight="1" x14ac:dyDescent="0.25">
      <c r="A101" s="9"/>
      <c r="B101" s="70">
        <v>85503</v>
      </c>
      <c r="C101" s="57"/>
      <c r="D101" s="54" t="s">
        <v>85</v>
      </c>
      <c r="E101" s="67">
        <f>E102+E103+E104</f>
        <v>198.07</v>
      </c>
      <c r="F101" s="67">
        <f t="shared" ref="F101:G101" si="28">F102+F103+F104</f>
        <v>0</v>
      </c>
      <c r="G101" s="67">
        <f t="shared" si="28"/>
        <v>198.07</v>
      </c>
    </row>
    <row r="102" spans="1:7" s="8" customFormat="1" ht="15" customHeight="1" x14ac:dyDescent="0.25">
      <c r="A102" s="9"/>
      <c r="B102" s="9"/>
      <c r="C102" s="7">
        <v>4010</v>
      </c>
      <c r="D102" s="5" t="s">
        <v>35</v>
      </c>
      <c r="E102" s="46">
        <v>165.51</v>
      </c>
      <c r="F102" s="46">
        <v>0</v>
      </c>
      <c r="G102" s="32">
        <f>E102+F102</f>
        <v>165.51</v>
      </c>
    </row>
    <row r="103" spans="1:7" s="8" customFormat="1" ht="15" customHeight="1" x14ac:dyDescent="0.25">
      <c r="A103" s="9"/>
      <c r="B103" s="9"/>
      <c r="C103" s="7">
        <v>4110</v>
      </c>
      <c r="D103" s="5" t="s">
        <v>37</v>
      </c>
      <c r="E103" s="46">
        <v>28.5</v>
      </c>
      <c r="F103" s="46">
        <v>0</v>
      </c>
      <c r="G103" s="32">
        <f t="shared" ref="G103:G104" si="29">E103+F103</f>
        <v>28.5</v>
      </c>
    </row>
    <row r="104" spans="1:7" s="8" customFormat="1" ht="15" customHeight="1" x14ac:dyDescent="0.25">
      <c r="A104" s="9"/>
      <c r="B104" s="9"/>
      <c r="C104" s="7">
        <v>4120</v>
      </c>
      <c r="D104" s="5" t="s">
        <v>39</v>
      </c>
      <c r="E104" s="46">
        <v>4.0599999999999996</v>
      </c>
      <c r="F104" s="46">
        <v>0</v>
      </c>
      <c r="G104" s="32">
        <f t="shared" si="29"/>
        <v>4.0599999999999996</v>
      </c>
    </row>
    <row r="105" spans="1:7" s="8" customFormat="1" ht="15" customHeight="1" x14ac:dyDescent="0.25">
      <c r="A105" s="9"/>
      <c r="B105" s="70">
        <v>85504</v>
      </c>
      <c r="C105" s="57"/>
      <c r="D105" s="54" t="s">
        <v>86</v>
      </c>
      <c r="E105" s="67">
        <f>E106</f>
        <v>3600</v>
      </c>
      <c r="F105" s="67">
        <f t="shared" ref="F105:G105" si="30">F106</f>
        <v>0</v>
      </c>
      <c r="G105" s="67">
        <f t="shared" si="30"/>
        <v>3600</v>
      </c>
    </row>
    <row r="106" spans="1:7" s="8" customFormat="1" ht="15" customHeight="1" x14ac:dyDescent="0.25">
      <c r="A106" s="9"/>
      <c r="B106" s="9"/>
      <c r="C106" s="7">
        <v>3110</v>
      </c>
      <c r="D106" s="5" t="s">
        <v>65</v>
      </c>
      <c r="E106" s="46">
        <v>3600</v>
      </c>
      <c r="F106" s="46">
        <v>0</v>
      </c>
      <c r="G106" s="32">
        <f>E106+F106</f>
        <v>3600</v>
      </c>
    </row>
    <row r="107" spans="1:7" ht="36" customHeight="1" x14ac:dyDescent="0.25">
      <c r="A107" s="9" t="s">
        <v>6</v>
      </c>
      <c r="B107" s="11" t="s">
        <v>30</v>
      </c>
      <c r="C107" s="3" t="s">
        <v>6</v>
      </c>
      <c r="D107" s="1" t="s">
        <v>31</v>
      </c>
      <c r="E107" s="45">
        <f>E108</f>
        <v>43668</v>
      </c>
      <c r="F107" s="45">
        <f t="shared" ref="F107:G107" si="31">F108</f>
        <v>0</v>
      </c>
      <c r="G107" s="45">
        <f t="shared" si="31"/>
        <v>43668</v>
      </c>
    </row>
    <row r="108" spans="1:7" ht="15" customHeight="1" x14ac:dyDescent="0.25">
      <c r="A108" s="9" t="s">
        <v>6</v>
      </c>
      <c r="B108" s="9" t="s">
        <v>6</v>
      </c>
      <c r="C108" s="7" t="s">
        <v>68</v>
      </c>
      <c r="D108" s="5" t="s">
        <v>69</v>
      </c>
      <c r="E108" s="46">
        <v>43668</v>
      </c>
      <c r="F108" s="46"/>
      <c r="G108" s="32">
        <v>43668</v>
      </c>
    </row>
    <row r="109" spans="1:7" ht="21.75" customHeight="1" x14ac:dyDescent="0.25">
      <c r="A109" s="82" t="s">
        <v>32</v>
      </c>
      <c r="B109" s="83"/>
      <c r="C109" s="83"/>
      <c r="D109" s="83"/>
      <c r="E109" s="47">
        <f>E8+E13+E16+E23</f>
        <v>27681099.07</v>
      </c>
      <c r="F109" s="47">
        <f>F8+F13+F16+F23</f>
        <v>4441</v>
      </c>
      <c r="G109" s="47">
        <f>G8+G13+G16+G23</f>
        <v>27685540.07</v>
      </c>
    </row>
    <row r="110" spans="1:7" hidden="1" x14ac:dyDescent="0.25">
      <c r="A110" s="8"/>
      <c r="B110" s="8"/>
      <c r="C110" s="8"/>
      <c r="D110" s="8"/>
      <c r="G110" s="8"/>
    </row>
    <row r="111" spans="1:7" s="8" customFormat="1" hidden="1" x14ac:dyDescent="0.25"/>
    <row r="112" spans="1:7" s="8" customFormat="1" hidden="1" x14ac:dyDescent="0.25"/>
    <row r="113" spans="1:7" s="8" customFormat="1" hidden="1" x14ac:dyDescent="0.25"/>
    <row r="114" spans="1:7" s="8" customFormat="1" hidden="1" x14ac:dyDescent="0.25"/>
    <row r="115" spans="1:7" s="8" customFormat="1" hidden="1" x14ac:dyDescent="0.25"/>
    <row r="116" spans="1:7" s="8" customFormat="1" hidden="1" x14ac:dyDescent="0.25"/>
    <row r="117" spans="1:7" x14ac:dyDescent="0.25">
      <c r="A117" s="8" t="s">
        <v>70</v>
      </c>
      <c r="B117" s="8"/>
      <c r="C117" s="8"/>
      <c r="D117" s="8"/>
      <c r="G117" s="8"/>
    </row>
    <row r="118" spans="1:7" ht="30.75" customHeight="1" x14ac:dyDescent="0.25">
      <c r="A118" s="9" t="s">
        <v>1</v>
      </c>
      <c r="B118" s="77" t="s">
        <v>2</v>
      </c>
      <c r="C118" s="4" t="s">
        <v>3</v>
      </c>
      <c r="D118" s="78" t="s">
        <v>4</v>
      </c>
      <c r="E118" s="4" t="s">
        <v>80</v>
      </c>
      <c r="F118" s="4" t="s">
        <v>81</v>
      </c>
      <c r="G118" s="37" t="s">
        <v>82</v>
      </c>
    </row>
    <row r="119" spans="1:7" ht="13.5" customHeight="1" x14ac:dyDescent="0.25">
      <c r="A119" s="26">
        <v>852</v>
      </c>
      <c r="B119" s="25"/>
      <c r="C119" s="25"/>
      <c r="D119" s="33" t="s">
        <v>17</v>
      </c>
      <c r="E119" s="48">
        <f>E120+E122</f>
        <v>50718</v>
      </c>
      <c r="F119" s="48">
        <f t="shared" ref="F119:G119" si="32">F120+F122</f>
        <v>0</v>
      </c>
      <c r="G119" s="48">
        <f t="shared" si="32"/>
        <v>50718</v>
      </c>
    </row>
    <row r="120" spans="1:7" x14ac:dyDescent="0.25">
      <c r="A120" s="16"/>
      <c r="B120" s="21">
        <v>85203</v>
      </c>
      <c r="C120" s="22"/>
      <c r="D120" s="34" t="s">
        <v>19</v>
      </c>
      <c r="E120" s="49">
        <f>E121</f>
        <v>6500</v>
      </c>
      <c r="F120" s="49">
        <f t="shared" ref="F120:G120" si="33">F121</f>
        <v>0</v>
      </c>
      <c r="G120" s="49">
        <f t="shared" si="33"/>
        <v>6500</v>
      </c>
    </row>
    <row r="121" spans="1:7" x14ac:dyDescent="0.25">
      <c r="A121" s="16"/>
      <c r="B121" s="16"/>
      <c r="C121" s="23" t="s">
        <v>71</v>
      </c>
      <c r="D121" s="35" t="s">
        <v>72</v>
      </c>
      <c r="E121" s="50">
        <v>6500</v>
      </c>
      <c r="F121" s="50"/>
      <c r="G121" s="24">
        <v>6500</v>
      </c>
    </row>
    <row r="122" spans="1:7" x14ac:dyDescent="0.25">
      <c r="A122" s="16"/>
      <c r="B122" s="21">
        <v>85228</v>
      </c>
      <c r="C122" s="22"/>
      <c r="D122" s="34" t="s">
        <v>21</v>
      </c>
      <c r="E122" s="49">
        <f>E123</f>
        <v>44218</v>
      </c>
      <c r="F122" s="49">
        <f t="shared" ref="F122:G122" si="34">F123</f>
        <v>0</v>
      </c>
      <c r="G122" s="49">
        <f t="shared" si="34"/>
        <v>44218</v>
      </c>
    </row>
    <row r="123" spans="1:7" x14ac:dyDescent="0.25">
      <c r="A123" s="16"/>
      <c r="B123" s="16"/>
      <c r="C123" s="23" t="s">
        <v>71</v>
      </c>
      <c r="D123" s="35" t="s">
        <v>72</v>
      </c>
      <c r="E123" s="50">
        <v>44218</v>
      </c>
      <c r="F123" s="50"/>
      <c r="G123" s="24">
        <v>44218</v>
      </c>
    </row>
    <row r="124" spans="1:7" x14ac:dyDescent="0.25">
      <c r="A124" s="26">
        <v>855</v>
      </c>
      <c r="B124" s="25"/>
      <c r="C124" s="25"/>
      <c r="D124" s="33" t="s">
        <v>23</v>
      </c>
      <c r="E124" s="48">
        <f>E125</f>
        <v>283640</v>
      </c>
      <c r="F124" s="48">
        <f t="shared" ref="F124:G124" si="35">F125</f>
        <v>0</v>
      </c>
      <c r="G124" s="48">
        <f t="shared" si="35"/>
        <v>283640</v>
      </c>
    </row>
    <row r="125" spans="1:7" ht="45" x14ac:dyDescent="0.25">
      <c r="A125" s="16"/>
      <c r="B125" s="19">
        <v>85502</v>
      </c>
      <c r="C125" s="20"/>
      <c r="D125" s="36" t="s">
        <v>73</v>
      </c>
      <c r="E125" s="51">
        <f>E126</f>
        <v>283640</v>
      </c>
      <c r="F125" s="51">
        <f t="shared" ref="F125:G125" si="36">F126</f>
        <v>0</v>
      </c>
      <c r="G125" s="51">
        <f t="shared" si="36"/>
        <v>283640</v>
      </c>
    </row>
    <row r="126" spans="1:7" ht="30" x14ac:dyDescent="0.25">
      <c r="A126" s="16"/>
      <c r="B126" s="16"/>
      <c r="C126" s="23" t="s">
        <v>74</v>
      </c>
      <c r="D126" s="27" t="s">
        <v>75</v>
      </c>
      <c r="E126" s="52">
        <v>283640</v>
      </c>
      <c r="F126" s="52"/>
      <c r="G126" s="24">
        <v>283640</v>
      </c>
    </row>
    <row r="127" spans="1:7" ht="23.25" customHeight="1" x14ac:dyDescent="0.25">
      <c r="A127" s="79" t="s">
        <v>76</v>
      </c>
      <c r="B127" s="79"/>
      <c r="C127" s="79"/>
      <c r="D127" s="79"/>
      <c r="E127" s="53">
        <f>E119+E124</f>
        <v>334358</v>
      </c>
      <c r="F127" s="53">
        <f t="shared" ref="F127:G127" si="37">F119+F124</f>
        <v>0</v>
      </c>
      <c r="G127" s="53">
        <f t="shared" si="37"/>
        <v>334358</v>
      </c>
    </row>
    <row r="128" spans="1:7" x14ac:dyDescent="0.25">
      <c r="A128" s="28"/>
      <c r="B128" s="28"/>
      <c r="C128" s="28"/>
      <c r="D128" s="28"/>
      <c r="E128" s="28"/>
      <c r="F128" s="28"/>
      <c r="G128" s="29"/>
    </row>
    <row r="129" spans="1:7" x14ac:dyDescent="0.25">
      <c r="A129" s="28"/>
      <c r="B129" s="28"/>
      <c r="C129" s="28"/>
      <c r="D129" s="28"/>
      <c r="E129" s="28"/>
      <c r="F129" s="28"/>
      <c r="G129" s="29"/>
    </row>
    <row r="130" spans="1:7" x14ac:dyDescent="0.25">
      <c r="A130" s="28"/>
      <c r="B130" s="28"/>
      <c r="C130" s="28"/>
      <c r="D130" s="28"/>
      <c r="E130" s="28"/>
      <c r="F130" s="28"/>
      <c r="G130" s="29"/>
    </row>
    <row r="131" spans="1:7" x14ac:dyDescent="0.25">
      <c r="A131" s="28"/>
      <c r="B131" s="28"/>
      <c r="C131" s="28"/>
      <c r="D131" s="28"/>
      <c r="E131" s="28"/>
      <c r="F131" s="28"/>
      <c r="G131" s="29"/>
    </row>
    <row r="132" spans="1:7" x14ac:dyDescent="0.25">
      <c r="A132" s="28"/>
      <c r="B132" s="28"/>
      <c r="C132" s="28"/>
      <c r="D132" s="28"/>
      <c r="E132" s="28"/>
      <c r="F132" s="28"/>
      <c r="G132" s="29"/>
    </row>
    <row r="133" spans="1:7" x14ac:dyDescent="0.25">
      <c r="A133" s="28"/>
      <c r="B133" s="28"/>
      <c r="C133" s="28"/>
      <c r="D133" s="28"/>
      <c r="E133" s="28"/>
      <c r="F133" s="28"/>
      <c r="G133" s="29"/>
    </row>
    <row r="134" spans="1:7" x14ac:dyDescent="0.25">
      <c r="A134" s="28"/>
      <c r="B134" s="28"/>
      <c r="C134" s="28"/>
      <c r="D134" s="28"/>
      <c r="E134" s="28"/>
      <c r="F134" s="28"/>
      <c r="G134" s="29"/>
    </row>
    <row r="135" spans="1:7" x14ac:dyDescent="0.25">
      <c r="A135" s="28"/>
      <c r="B135" s="28"/>
      <c r="C135" s="28"/>
      <c r="D135" s="28"/>
      <c r="E135" s="28"/>
      <c r="F135" s="28"/>
      <c r="G135" s="29"/>
    </row>
    <row r="136" spans="1:7" x14ac:dyDescent="0.25">
      <c r="A136" s="28"/>
      <c r="B136" s="28"/>
      <c r="C136" s="28"/>
      <c r="D136" s="28"/>
      <c r="E136" s="28"/>
      <c r="F136" s="28"/>
      <c r="G136" s="29"/>
    </row>
    <row r="147" spans="7:7" x14ac:dyDescent="0.25">
      <c r="G147" s="15"/>
    </row>
    <row r="149" spans="7:7" x14ac:dyDescent="0.25">
      <c r="G149" s="15"/>
    </row>
  </sheetData>
  <mergeCells count="10">
    <mergeCell ref="A1:G1"/>
    <mergeCell ref="A6:G6"/>
    <mergeCell ref="A2:G2"/>
    <mergeCell ref="A3:G3"/>
    <mergeCell ref="A4:G4"/>
    <mergeCell ref="A127:D127"/>
    <mergeCell ref="A5:G5"/>
    <mergeCell ref="A109:D109"/>
    <mergeCell ref="A35:G35"/>
    <mergeCell ref="A34:D3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4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2021-03-22T12:55:48Z</cp:lastPrinted>
  <dcterms:created xsi:type="dcterms:W3CDTF">2020-12-27T04:28:31Z</dcterms:created>
  <dcterms:modified xsi:type="dcterms:W3CDTF">2021-03-22T12:56:55Z</dcterms:modified>
</cp:coreProperties>
</file>