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550"/>
  </bookViews>
  <sheets>
    <sheet name="Zał.nr 3 Prognoza długu 2020" sheetId="3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I6" i="3" l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G23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H23" i="3" l="1"/>
  <c r="F23" i="3"/>
  <c r="E23" i="3"/>
  <c r="D23" i="3"/>
  <c r="C23" i="3"/>
</calcChain>
</file>

<file path=xl/sharedStrings.xml><?xml version="1.0" encoding="utf-8"?>
<sst xmlns="http://schemas.openxmlformats.org/spreadsheetml/2006/main" count="16" uniqueCount="16">
  <si>
    <t>Odsetki</t>
  </si>
  <si>
    <t>Lata</t>
  </si>
  <si>
    <t>Przychody z tytułu kredytu/ pożyczki/ emisji obligacji komunalnych</t>
  </si>
  <si>
    <t>Spłata i obsługa długu</t>
  </si>
  <si>
    <t>Raty kapitałowe</t>
  </si>
  <si>
    <t>Umowa ratalnego nabycia nieruchomości zaliczana do długu</t>
  </si>
  <si>
    <t>Kwota długu</t>
  </si>
  <si>
    <t>RAZEM</t>
  </si>
  <si>
    <t>x</t>
  </si>
  <si>
    <t>Kwota długu, którego spłata dokona się z wydatków budżetu (umowa ratalnego nabycia nieruchomości) zaliczana do długu</t>
  </si>
  <si>
    <t>Lp.</t>
  </si>
  <si>
    <t>Prognoza długu na lata 2021-2037 Gminy Rogoźno</t>
  </si>
  <si>
    <t>Wskaźniki zadłużenia oraz obsługa tych zobowiązań, liczone jako stosunek obsługi kredytów   i pożyczek do dochodów ogółem, zachowują relacje wynikające z art. 243 ustawy o finansach publicznych w prognozowanym okresie od 2021 roku do 2037 roku, ww. wskaźniki zostały przedstawione     w załączniku nr 1 do Wieloletniej Prognozy Finansowej pod warunkiem trafnego zaplanowania dochodów i wydatków w poszczególnych latach. Do priorytetów polityki finansowej   i gospodarki budżetowej Gminy na najbliższe lata należy zaliczyć stałe monitorowanie płynności finansowej.</t>
  </si>
  <si>
    <t xml:space="preserve"> Stan na 31-12-2020 r.:</t>
  </si>
  <si>
    <t xml:space="preserve">
 do projektu budżetu 2021 roku</t>
  </si>
  <si>
    <t xml:space="preserve">
Załącznik nr 3 - materiały informacyjne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</si>
</sst>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Times New Roman"/>
      <family val="1"/>
      <charset val="238"/>
    </font>
    <font>
      <b/>
      <sz val="7.5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2" fillId="0" borderId="0" applyNumberFormat="0" applyFill="0" applyBorder="0" applyAlignment="0" applyProtection="0">
      <alignment vertical="top"/>
    </xf>
    <xf numFmtId="0" fontId="5" fillId="2" borderId="0" applyNumberFormat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5" fillId="0" borderId="0"/>
    <xf numFmtId="0" fontId="5" fillId="0" borderId="0"/>
    <xf numFmtId="0" fontId="7" fillId="0" borderId="0" applyNumberFormat="0" applyFill="0" applyBorder="0" applyAlignment="0" applyProtection="0">
      <alignment vertical="top"/>
    </xf>
    <xf numFmtId="0" fontId="1" fillId="0" borderId="0"/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/>
    <xf numFmtId="0" fontId="5" fillId="0" borderId="0"/>
  </cellStyleXfs>
  <cellXfs count="20">
    <xf numFmtId="0" fontId="0" fillId="0" borderId="0" xfId="0"/>
    <xf numFmtId="0" fontId="9" fillId="3" borderId="1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3" fillId="0" borderId="0" xfId="39" applyNumberFormat="1" applyFont="1" applyFill="1" applyBorder="1" applyAlignment="1" applyProtection="1">
      <alignment vertical="top" wrapText="1"/>
      <protection locked="0"/>
    </xf>
    <xf numFmtId="0" fontId="0" fillId="0" borderId="0" xfId="0" applyBorder="1"/>
    <xf numFmtId="164" fontId="11" fillId="0" borderId="1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4" fillId="0" borderId="0" xfId="39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3" borderId="2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right" vertical="center" wrapText="1"/>
    </xf>
  </cellXfs>
  <cellStyles count="41">
    <cellStyle name="ConditionalStyle_1" xfId="2"/>
    <cellStyle name="Dziesiętny 2" xfId="40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3" xfId="20"/>
    <cellStyle name="Normalny 24" xfId="21"/>
    <cellStyle name="Normalny 25" xfId="22"/>
    <cellStyle name="Normalny 26" xfId="23"/>
    <cellStyle name="Normalny 27" xfId="24"/>
    <cellStyle name="Normalny 28" xfId="25"/>
    <cellStyle name="Normalny 29" xfId="1"/>
    <cellStyle name="Normalny 3" xfId="26"/>
    <cellStyle name="Normalny 3 2" xfId="27"/>
    <cellStyle name="Normalny 4" xfId="28"/>
    <cellStyle name="Normalny 4 2" xfId="29"/>
    <cellStyle name="Normalny 5" xfId="30"/>
    <cellStyle name="Normalny 5 2" xfId="31"/>
    <cellStyle name="Normalny 5 3" xfId="32"/>
    <cellStyle name="Normalny 5 3 2" xfId="33"/>
    <cellStyle name="Normalny 6" xfId="34"/>
    <cellStyle name="Normalny 7" xfId="35"/>
    <cellStyle name="Normalny 7 2" xfId="36"/>
    <cellStyle name="Normalny 8" xfId="37"/>
    <cellStyle name="Normalny 9" xfId="38"/>
    <cellStyle name="Normalny_Prognoza długu 2011 do WPF mat. pomocnicze" xfId="39"/>
  </cellStyles>
  <dxfs count="0"/>
  <tableStyles count="0" defaultTableStyle="TableStyleMedium2" defaultPivotStyle="PivotStyleLight16"/>
  <colors>
    <mruColors>
      <color rgb="FFFFFF00"/>
      <color rgb="FF66FF33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130" zoomScaleNormal="130" workbookViewId="0">
      <selection activeCell="I22" sqref="I22"/>
    </sheetView>
  </sheetViews>
  <sheetFormatPr defaultRowHeight="15" x14ac:dyDescent="0.25"/>
  <cols>
    <col min="1" max="1" width="4.5703125" customWidth="1"/>
    <col min="2" max="2" width="7.140625" customWidth="1"/>
    <col min="3" max="3" width="11" customWidth="1"/>
    <col min="4" max="4" width="11.140625" customWidth="1"/>
    <col min="5" max="5" width="11.28515625" customWidth="1"/>
    <col min="6" max="6" width="11.7109375" customWidth="1"/>
    <col min="7" max="7" width="8.5703125" customWidth="1"/>
    <col min="8" max="8" width="9.85546875" customWidth="1"/>
    <col min="9" max="9" width="11.5703125" customWidth="1"/>
  </cols>
  <sheetData>
    <row r="1" spans="1:16" ht="14.45" customHeight="1" x14ac:dyDescent="0.25">
      <c r="A1" s="10" t="s">
        <v>15</v>
      </c>
      <c r="B1" s="11"/>
      <c r="C1" s="11"/>
      <c r="D1" s="11"/>
      <c r="E1" s="11"/>
      <c r="F1" s="11"/>
      <c r="G1" s="11"/>
      <c r="H1" s="11"/>
      <c r="I1" s="11"/>
      <c r="J1" s="5"/>
      <c r="K1" s="5"/>
      <c r="L1" s="5"/>
      <c r="M1" s="5"/>
      <c r="N1" s="5"/>
      <c r="O1" s="5"/>
      <c r="P1" s="6"/>
    </row>
    <row r="2" spans="1:16" ht="14.45" customHeight="1" x14ac:dyDescent="0.25">
      <c r="A2" s="10" t="s">
        <v>14</v>
      </c>
      <c r="B2" s="11"/>
      <c r="C2" s="11"/>
      <c r="D2" s="11"/>
      <c r="E2" s="11"/>
      <c r="F2" s="11"/>
      <c r="G2" s="11"/>
      <c r="H2" s="11"/>
      <c r="I2" s="11"/>
      <c r="J2" s="6"/>
      <c r="K2" s="6"/>
      <c r="L2" s="6"/>
      <c r="M2" s="6"/>
      <c r="N2" s="6"/>
      <c r="O2" s="6"/>
      <c r="P2" s="6"/>
    </row>
    <row r="3" spans="1:16" ht="24" customHeight="1" x14ac:dyDescent="0.25">
      <c r="A3" s="12" t="s">
        <v>11</v>
      </c>
      <c r="B3" s="13"/>
      <c r="C3" s="13"/>
      <c r="D3" s="13"/>
      <c r="E3" s="13"/>
      <c r="F3" s="13"/>
      <c r="G3" s="13"/>
      <c r="H3" s="13"/>
      <c r="I3" s="13"/>
    </row>
    <row r="4" spans="1:16" ht="107.25" x14ac:dyDescent="0.25">
      <c r="A4" s="8" t="s">
        <v>10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0</v>
      </c>
      <c r="G4" s="9" t="s">
        <v>5</v>
      </c>
      <c r="H4" s="9" t="s">
        <v>9</v>
      </c>
      <c r="I4" s="8" t="s">
        <v>6</v>
      </c>
    </row>
    <row r="5" spans="1:16" ht="15" customHeight="1" x14ac:dyDescent="0.25">
      <c r="A5" s="1">
        <v>1</v>
      </c>
      <c r="B5" s="1">
        <v>2020</v>
      </c>
      <c r="C5" s="17" t="s">
        <v>13</v>
      </c>
      <c r="D5" s="18"/>
      <c r="E5" s="18"/>
      <c r="F5" s="19"/>
      <c r="G5" s="7"/>
      <c r="H5" s="2"/>
      <c r="I5" s="2">
        <v>20870421.350000001</v>
      </c>
    </row>
    <row r="6" spans="1:16" x14ac:dyDescent="0.25">
      <c r="A6" s="1">
        <v>2</v>
      </c>
      <c r="B6" s="1">
        <v>2021</v>
      </c>
      <c r="C6" s="2">
        <v>2563902.87</v>
      </c>
      <c r="D6" s="2">
        <f t="shared" ref="D6:D22" si="0">SUM(E6:F6)</f>
        <v>3179900</v>
      </c>
      <c r="E6" s="2">
        <v>2803900</v>
      </c>
      <c r="F6" s="2">
        <v>376000</v>
      </c>
      <c r="G6" s="2"/>
      <c r="H6" s="2"/>
      <c r="I6" s="2">
        <f t="shared" ref="I6:I22" si="1">I5+C6-E6</f>
        <v>20630424.220000003</v>
      </c>
    </row>
    <row r="7" spans="1:16" x14ac:dyDescent="0.25">
      <c r="A7" s="1">
        <v>3</v>
      </c>
      <c r="B7" s="1">
        <v>2022</v>
      </c>
      <c r="C7" s="2">
        <v>0</v>
      </c>
      <c r="D7" s="2">
        <f t="shared" si="0"/>
        <v>2568879</v>
      </c>
      <c r="E7" s="2">
        <v>2216800</v>
      </c>
      <c r="F7" s="2">
        <v>352079</v>
      </c>
      <c r="G7" s="2"/>
      <c r="H7" s="2"/>
      <c r="I7" s="2">
        <f t="shared" si="1"/>
        <v>18413624.220000003</v>
      </c>
    </row>
    <row r="8" spans="1:16" x14ac:dyDescent="0.25">
      <c r="A8" s="1">
        <v>4</v>
      </c>
      <c r="B8" s="1">
        <v>2023</v>
      </c>
      <c r="C8" s="2">
        <v>0</v>
      </c>
      <c r="D8" s="2">
        <f t="shared" si="0"/>
        <v>1778657</v>
      </c>
      <c r="E8" s="2">
        <v>1482000</v>
      </c>
      <c r="F8" s="2">
        <v>296657</v>
      </c>
      <c r="G8" s="2"/>
      <c r="H8" s="2"/>
      <c r="I8" s="2">
        <f t="shared" si="1"/>
        <v>16931624.220000003</v>
      </c>
    </row>
    <row r="9" spans="1:16" x14ac:dyDescent="0.25">
      <c r="A9" s="1">
        <v>5</v>
      </c>
      <c r="B9" s="1">
        <v>2024</v>
      </c>
      <c r="C9" s="2">
        <v>0</v>
      </c>
      <c r="D9" s="2">
        <f t="shared" si="0"/>
        <v>2043482</v>
      </c>
      <c r="E9" s="2">
        <v>1797000</v>
      </c>
      <c r="F9" s="2">
        <v>246482</v>
      </c>
      <c r="G9" s="2"/>
      <c r="H9" s="2"/>
      <c r="I9" s="2">
        <f t="shared" si="1"/>
        <v>15134624.220000003</v>
      </c>
    </row>
    <row r="10" spans="1:16" x14ac:dyDescent="0.25">
      <c r="A10" s="1">
        <v>6</v>
      </c>
      <c r="B10" s="1">
        <v>2025</v>
      </c>
      <c r="C10" s="2">
        <v>0</v>
      </c>
      <c r="D10" s="2">
        <f t="shared" si="0"/>
        <v>1912139.24</v>
      </c>
      <c r="E10" s="2">
        <v>1683601.24</v>
      </c>
      <c r="F10" s="2">
        <v>228538</v>
      </c>
      <c r="G10" s="2"/>
      <c r="H10" s="2"/>
      <c r="I10" s="2">
        <f t="shared" si="1"/>
        <v>13451022.980000002</v>
      </c>
    </row>
    <row r="11" spans="1:16" x14ac:dyDescent="0.25">
      <c r="A11" s="1">
        <v>7</v>
      </c>
      <c r="B11" s="1">
        <v>2026</v>
      </c>
      <c r="C11" s="2">
        <v>0</v>
      </c>
      <c r="D11" s="2">
        <f t="shared" si="0"/>
        <v>1963593</v>
      </c>
      <c r="E11" s="2">
        <v>1772000</v>
      </c>
      <c r="F11" s="2">
        <v>191593</v>
      </c>
      <c r="G11" s="2"/>
      <c r="H11" s="2"/>
      <c r="I11" s="2">
        <f t="shared" si="1"/>
        <v>11679022.980000002</v>
      </c>
    </row>
    <row r="12" spans="1:16" x14ac:dyDescent="0.25">
      <c r="A12" s="1">
        <v>8</v>
      </c>
      <c r="B12" s="1">
        <v>2027</v>
      </c>
      <c r="C12" s="2">
        <v>0</v>
      </c>
      <c r="D12" s="2">
        <f t="shared" si="0"/>
        <v>1930948</v>
      </c>
      <c r="E12" s="2">
        <v>1771144</v>
      </c>
      <c r="F12" s="2">
        <v>159804</v>
      </c>
      <c r="G12" s="2"/>
      <c r="H12" s="2"/>
      <c r="I12" s="2">
        <f t="shared" si="1"/>
        <v>9907878.9800000023</v>
      </c>
    </row>
    <row r="13" spans="1:16" x14ac:dyDescent="0.25">
      <c r="A13" s="1">
        <v>9</v>
      </c>
      <c r="B13" s="1">
        <v>2028</v>
      </c>
      <c r="C13" s="2">
        <v>0</v>
      </c>
      <c r="D13" s="2">
        <f t="shared" si="0"/>
        <v>1763765.11</v>
      </c>
      <c r="E13" s="2">
        <v>1634026.11</v>
      </c>
      <c r="F13" s="2">
        <v>129739</v>
      </c>
      <c r="G13" s="2"/>
      <c r="H13" s="2"/>
      <c r="I13" s="2">
        <f t="shared" si="1"/>
        <v>8273852.870000002</v>
      </c>
    </row>
    <row r="14" spans="1:16" x14ac:dyDescent="0.25">
      <c r="A14" s="1">
        <v>10</v>
      </c>
      <c r="B14" s="1">
        <v>2029</v>
      </c>
      <c r="C14" s="3">
        <v>0</v>
      </c>
      <c r="D14" s="2">
        <f t="shared" si="0"/>
        <v>1010564</v>
      </c>
      <c r="E14" s="3">
        <v>900000</v>
      </c>
      <c r="F14" s="3">
        <v>110564</v>
      </c>
      <c r="G14" s="3"/>
      <c r="H14" s="3"/>
      <c r="I14" s="3">
        <f t="shared" si="1"/>
        <v>7373852.870000002</v>
      </c>
    </row>
    <row r="15" spans="1:16" x14ac:dyDescent="0.25">
      <c r="A15" s="1">
        <v>11</v>
      </c>
      <c r="B15" s="1">
        <v>2030</v>
      </c>
      <c r="C15" s="2">
        <v>0</v>
      </c>
      <c r="D15" s="2">
        <f t="shared" si="0"/>
        <v>1318674</v>
      </c>
      <c r="E15" s="2">
        <v>1220000</v>
      </c>
      <c r="F15" s="2">
        <v>98674</v>
      </c>
      <c r="G15" s="2"/>
      <c r="H15" s="2"/>
      <c r="I15" s="2">
        <f t="shared" si="1"/>
        <v>6153852.870000002</v>
      </c>
    </row>
    <row r="16" spans="1:16" x14ac:dyDescent="0.25">
      <c r="A16" s="1">
        <v>12</v>
      </c>
      <c r="B16" s="1">
        <v>2031</v>
      </c>
      <c r="C16" s="2">
        <v>0</v>
      </c>
      <c r="D16" s="2">
        <f t="shared" si="0"/>
        <v>1304894</v>
      </c>
      <c r="E16" s="2">
        <v>1220000</v>
      </c>
      <c r="F16" s="2">
        <v>84894</v>
      </c>
      <c r="G16" s="2"/>
      <c r="H16" s="2"/>
      <c r="I16" s="2">
        <f t="shared" si="1"/>
        <v>4933852.870000002</v>
      </c>
    </row>
    <row r="17" spans="1:9" x14ac:dyDescent="0.25">
      <c r="A17" s="1">
        <v>13</v>
      </c>
      <c r="B17" s="1">
        <v>2032</v>
      </c>
      <c r="C17" s="2">
        <v>0</v>
      </c>
      <c r="D17" s="2">
        <f t="shared" si="0"/>
        <v>1401064</v>
      </c>
      <c r="E17" s="2">
        <v>1329950</v>
      </c>
      <c r="F17" s="2">
        <v>71114</v>
      </c>
      <c r="G17" s="2"/>
      <c r="H17" s="2"/>
      <c r="I17" s="2">
        <f t="shared" si="1"/>
        <v>3603902.870000002</v>
      </c>
    </row>
    <row r="18" spans="1:9" x14ac:dyDescent="0.25">
      <c r="A18" s="1">
        <v>14</v>
      </c>
      <c r="B18" s="1">
        <v>2033</v>
      </c>
      <c r="C18" s="2">
        <v>0</v>
      </c>
      <c r="D18" s="2">
        <f t="shared" si="0"/>
        <v>777334</v>
      </c>
      <c r="E18" s="2">
        <v>720000</v>
      </c>
      <c r="F18" s="2">
        <v>57334</v>
      </c>
      <c r="G18" s="2"/>
      <c r="H18" s="2"/>
      <c r="I18" s="2">
        <f t="shared" si="1"/>
        <v>2883902.870000002</v>
      </c>
    </row>
    <row r="19" spans="1:9" x14ac:dyDescent="0.25">
      <c r="A19" s="1">
        <v>15</v>
      </c>
      <c r="B19" s="1">
        <v>2034</v>
      </c>
      <c r="C19" s="2">
        <v>0</v>
      </c>
      <c r="D19" s="2">
        <f t="shared" si="0"/>
        <v>763554</v>
      </c>
      <c r="E19" s="2">
        <v>720000</v>
      </c>
      <c r="F19" s="2">
        <v>43554</v>
      </c>
      <c r="G19" s="2"/>
      <c r="H19" s="2"/>
      <c r="I19" s="2">
        <f t="shared" si="1"/>
        <v>2163902.870000002</v>
      </c>
    </row>
    <row r="20" spans="1:9" x14ac:dyDescent="0.25">
      <c r="A20" s="1">
        <v>16</v>
      </c>
      <c r="B20" s="1">
        <v>2035</v>
      </c>
      <c r="C20" s="2">
        <v>0</v>
      </c>
      <c r="D20" s="2">
        <f t="shared" si="0"/>
        <v>750089</v>
      </c>
      <c r="E20" s="2">
        <v>720000</v>
      </c>
      <c r="F20" s="2">
        <v>30089</v>
      </c>
      <c r="G20" s="2"/>
      <c r="H20" s="2"/>
      <c r="I20" s="2">
        <f t="shared" si="1"/>
        <v>1443902.870000002</v>
      </c>
    </row>
    <row r="21" spans="1:9" x14ac:dyDescent="0.25">
      <c r="A21" s="1">
        <v>17</v>
      </c>
      <c r="B21" s="1">
        <v>2036</v>
      </c>
      <c r="C21" s="2">
        <v>0</v>
      </c>
      <c r="D21" s="2">
        <f t="shared" si="0"/>
        <v>737569</v>
      </c>
      <c r="E21" s="2">
        <v>720000</v>
      </c>
      <c r="F21" s="2">
        <v>17569</v>
      </c>
      <c r="G21" s="2"/>
      <c r="H21" s="2"/>
      <c r="I21" s="2">
        <f t="shared" si="1"/>
        <v>723902.87000000197</v>
      </c>
    </row>
    <row r="22" spans="1:9" x14ac:dyDescent="0.25">
      <c r="A22" s="1">
        <v>18</v>
      </c>
      <c r="B22" s="1">
        <v>2037</v>
      </c>
      <c r="C22" s="2">
        <v>0</v>
      </c>
      <c r="D22" s="2">
        <f t="shared" si="0"/>
        <v>729714.87</v>
      </c>
      <c r="E22" s="2">
        <v>723902.87</v>
      </c>
      <c r="F22" s="2">
        <v>5812</v>
      </c>
      <c r="G22" s="2"/>
      <c r="H22" s="2"/>
      <c r="I22" s="2">
        <f t="shared" si="1"/>
        <v>1.9790604710578918E-9</v>
      </c>
    </row>
    <row r="23" spans="1:9" ht="21.75" customHeight="1" x14ac:dyDescent="0.25">
      <c r="A23" s="15" t="s">
        <v>7</v>
      </c>
      <c r="B23" s="16"/>
      <c r="C23" s="4">
        <f>SUM(C6:C22)</f>
        <v>2563902.87</v>
      </c>
      <c r="D23" s="4">
        <f>SUM(D6:D22)</f>
        <v>25934820.220000003</v>
      </c>
      <c r="E23" s="4">
        <f>SUM(E6:E22)</f>
        <v>23434324.220000003</v>
      </c>
      <c r="F23" s="4">
        <f>SUM(F6:F22)</f>
        <v>2500496</v>
      </c>
      <c r="G23" s="4">
        <f>SUM(G5:G22)</f>
        <v>0</v>
      </c>
      <c r="H23" s="4">
        <f>SUM(H6:H22)</f>
        <v>0</v>
      </c>
      <c r="I23" s="4" t="s">
        <v>8</v>
      </c>
    </row>
    <row r="24" spans="1:9" hidden="1" x14ac:dyDescent="0.25"/>
    <row r="25" spans="1:9" ht="117" customHeight="1" x14ac:dyDescent="0.25">
      <c r="A25" s="14" t="s">
        <v>12</v>
      </c>
      <c r="B25" s="14"/>
      <c r="C25" s="14"/>
      <c r="D25" s="14"/>
      <c r="E25" s="14"/>
      <c r="F25" s="14"/>
      <c r="G25" s="14"/>
      <c r="H25" s="14"/>
      <c r="I25" s="14"/>
    </row>
  </sheetData>
  <mergeCells count="6">
    <mergeCell ref="A1:I1"/>
    <mergeCell ref="A3:I3"/>
    <mergeCell ref="A25:I25"/>
    <mergeCell ref="A23:B23"/>
    <mergeCell ref="C5:F5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3 Prognoza długu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2020-11-16T11:43:40Z</cp:lastPrinted>
  <dcterms:created xsi:type="dcterms:W3CDTF">2018-10-01T15:27:17Z</dcterms:created>
  <dcterms:modified xsi:type="dcterms:W3CDTF">2020-11-16T14:30:06Z</dcterms:modified>
</cp:coreProperties>
</file>